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705" windowWidth="18375" windowHeight="10440"/>
  </bookViews>
  <sheets>
    <sheet name="EAEPFF" sheetId="3" r:id="rId1"/>
  </sheets>
  <definedNames>
    <definedName name="_R2F1.01_A93" localSheetId="0">EAEPFF!$A$12:$J$99</definedName>
    <definedName name="_xlnm.Print_Area" localSheetId="0">EAEPFF!$A$1:$K$333</definedName>
  </definedNames>
  <calcPr calcId="125725"/>
</workbook>
</file>

<file path=xl/calcChain.xml><?xml version="1.0" encoding="utf-8"?>
<calcChain xmlns="http://schemas.openxmlformats.org/spreadsheetml/2006/main">
  <c r="K318" i="3"/>
  <c r="K317"/>
  <c r="K316"/>
  <c r="K315"/>
  <c r="K314"/>
  <c r="K313"/>
  <c r="K312"/>
  <c r="K311"/>
  <c r="K310"/>
  <c r="K309"/>
  <c r="K308"/>
  <c r="K307"/>
  <c r="K306"/>
  <c r="K297"/>
  <c r="K287"/>
  <c r="K286"/>
  <c r="K277"/>
  <c r="K276"/>
  <c r="K275"/>
  <c r="K274"/>
  <c r="K273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199"/>
  <c r="K198"/>
  <c r="K197"/>
  <c r="K196"/>
  <c r="K187"/>
  <c r="K186"/>
  <c r="K185"/>
  <c r="K184"/>
  <c r="K183"/>
  <c r="K182"/>
  <c r="K181"/>
  <c r="K180"/>
  <c r="K179"/>
  <c r="K178"/>
  <c r="K177"/>
  <c r="K176"/>
  <c r="K167"/>
  <c r="K158"/>
  <c r="K157"/>
  <c r="K156"/>
  <c r="K155"/>
  <c r="K154"/>
  <c r="K153"/>
  <c r="K152"/>
  <c r="K151"/>
  <c r="K150"/>
  <c r="K149"/>
  <c r="K148"/>
  <c r="K147"/>
  <c r="K146"/>
  <c r="K145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07"/>
  <c r="K106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J159" l="1"/>
  <c r="J319" l="1"/>
  <c r="J298"/>
  <c r="J288"/>
  <c r="J278"/>
  <c r="J265"/>
  <c r="J200"/>
  <c r="J188"/>
  <c r="J168"/>
  <c r="J137"/>
  <c r="J108"/>
  <c r="J99"/>
  <c r="J321" l="1"/>
  <c r="F318" l="1"/>
  <c r="F317"/>
  <c r="F316"/>
  <c r="F315"/>
  <c r="F314"/>
  <c r="F313"/>
  <c r="F312"/>
  <c r="F311"/>
  <c r="F310"/>
  <c r="F309"/>
  <c r="F308"/>
  <c r="F319" s="1"/>
  <c r="F307"/>
  <c r="F306"/>
  <c r="F297"/>
  <c r="F287"/>
  <c r="F286"/>
  <c r="F277"/>
  <c r="F276"/>
  <c r="F275"/>
  <c r="F274"/>
  <c r="F278" s="1"/>
  <c r="F273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199"/>
  <c r="F198"/>
  <c r="F197"/>
  <c r="F200" s="1"/>
  <c r="F196"/>
  <c r="F187"/>
  <c r="F186"/>
  <c r="F185"/>
  <c r="F184"/>
  <c r="F183"/>
  <c r="F182"/>
  <c r="F181"/>
  <c r="F180"/>
  <c r="F179"/>
  <c r="F178"/>
  <c r="F177"/>
  <c r="F176"/>
  <c r="F188" s="1"/>
  <c r="F167"/>
  <c r="F168" s="1"/>
  <c r="F158"/>
  <c r="F157"/>
  <c r="F156"/>
  <c r="F155"/>
  <c r="F154"/>
  <c r="F153"/>
  <c r="F152"/>
  <c r="F151"/>
  <c r="F150"/>
  <c r="F149"/>
  <c r="F148"/>
  <c r="F147"/>
  <c r="F146"/>
  <c r="F145"/>
  <c r="F159" s="1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07"/>
  <c r="F106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I319"/>
  <c r="H319"/>
  <c r="G319"/>
  <c r="E319"/>
  <c r="D319"/>
  <c r="I298"/>
  <c r="H298"/>
  <c r="G298"/>
  <c r="F298"/>
  <c r="E298"/>
  <c r="D298"/>
  <c r="I288"/>
  <c r="H288"/>
  <c r="G288"/>
  <c r="F288"/>
  <c r="E288"/>
  <c r="D288"/>
  <c r="I278"/>
  <c r="H278"/>
  <c r="G278"/>
  <c r="E278"/>
  <c r="D278"/>
  <c r="I265"/>
  <c r="H265"/>
  <c r="G265"/>
  <c r="E265"/>
  <c r="D265"/>
  <c r="I200"/>
  <c r="H200"/>
  <c r="G200"/>
  <c r="E200"/>
  <c r="D200"/>
  <c r="I188"/>
  <c r="H188"/>
  <c r="G188"/>
  <c r="E188"/>
  <c r="D188"/>
  <c r="I168"/>
  <c r="H168"/>
  <c r="G168"/>
  <c r="E168"/>
  <c r="D168"/>
  <c r="I159"/>
  <c r="H159"/>
  <c r="G159"/>
  <c r="E159"/>
  <c r="D159"/>
  <c r="I137"/>
  <c r="H137"/>
  <c r="G137"/>
  <c r="F137"/>
  <c r="E137"/>
  <c r="D137"/>
  <c r="I108"/>
  <c r="H108"/>
  <c r="G108"/>
  <c r="E108"/>
  <c r="D108"/>
  <c r="I99"/>
  <c r="H99"/>
  <c r="G99"/>
  <c r="F99"/>
  <c r="E99"/>
  <c r="D99"/>
  <c r="G321" l="1"/>
  <c r="F265"/>
  <c r="F321" s="1"/>
  <c r="F108"/>
  <c r="D321"/>
  <c r="H321"/>
  <c r="E321"/>
  <c r="I321"/>
  <c r="K319"/>
  <c r="K265"/>
  <c r="K108"/>
  <c r="K159"/>
  <c r="K188"/>
  <c r="K288"/>
  <c r="K137"/>
  <c r="K99"/>
  <c r="K168"/>
  <c r="K200"/>
  <c r="K278"/>
  <c r="K298"/>
  <c r="K321" l="1"/>
</calcChain>
</file>

<file path=xl/connections.xml><?xml version="1.0" encoding="utf-8"?>
<connections xmlns="http://schemas.openxmlformats.org/spreadsheetml/2006/main">
  <connection id="1" name="R2F1.01-A93211" type="6" refreshedVersion="3" background="1" saveData="1">
    <textPr sourceFile="C:\SCGIV\Programa\13-05\Repo\2020\R2F1.01-A93.TXT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<sst xmlns="http://schemas.openxmlformats.org/spreadsheetml/2006/main" count="579" uniqueCount="294">
  <si>
    <t>MUNICIPIO DE AJACUBA</t>
  </si>
  <si>
    <t>RFC:MAJ8501M42</t>
  </si>
  <si>
    <t>INGRESOS FISCALES 2020</t>
  </si>
  <si>
    <t>COG</t>
  </si>
  <si>
    <t>NOMBRE</t>
  </si>
  <si>
    <t>1.2.2.0</t>
  </si>
  <si>
    <t xml:space="preserve">SUELDOS BASE A PERSONAL EVENTUAL                                                                    </t>
  </si>
  <si>
    <t>1.5.3.0</t>
  </si>
  <si>
    <t xml:space="preserve">PRESTACIONES Y HABERES DE RETIRO                                                                    </t>
  </si>
  <si>
    <t>1.7.1.0</t>
  </si>
  <si>
    <t xml:space="preserve">ESTIMULOS                                                                                           </t>
  </si>
  <si>
    <t>2.1.1.0</t>
  </si>
  <si>
    <t xml:space="preserve">MATERIALES UTILES Y EQUIPOS  MENORES  DE OFICINA                                                    </t>
  </si>
  <si>
    <t>2.1.2.0</t>
  </si>
  <si>
    <t xml:space="preserve">MATERIALES Y UTILES DE IMPRESION Y REPRODUCCIÓN                                                     </t>
  </si>
  <si>
    <t>2.1.3.0</t>
  </si>
  <si>
    <t xml:space="preserve">MATERIAL ESTADISTICO Y GEOGRAFICO                                                                   </t>
  </si>
  <si>
    <t>2.1.4.0</t>
  </si>
  <si>
    <t xml:space="preserve">MATERIALES, ÚTILES Y EQUIPOS MENORES DE TECNOLOGÍAS DE LA INFORMACIÓN Y COMUNICACIONES              </t>
  </si>
  <si>
    <t>2.1.5.0</t>
  </si>
  <si>
    <t xml:space="preserve">MATERIAL IMPRESO E INFORMACIÓN DIGITAL                                                              </t>
  </si>
  <si>
    <t>2.1.6.0</t>
  </si>
  <si>
    <t xml:space="preserve">MATERIAL DE LIMPIEZA                                                                                </t>
  </si>
  <si>
    <t>2.1.8.0</t>
  </si>
  <si>
    <t xml:space="preserve">MATERIALES PARA EL REGISTRO E IDENTIFICACIÓN DE BIENES Y PERSONAS                                   </t>
  </si>
  <si>
    <t>2.2.1.0</t>
  </si>
  <si>
    <t xml:space="preserve">PRODUCTOS ALIMENTICIOS PARA PERSONAS                                                                </t>
  </si>
  <si>
    <t>2.2.3.0</t>
  </si>
  <si>
    <t xml:space="preserve">UTENSILIOS PARA EL SERVICIO DE ALIMENTACIÓN                                                         </t>
  </si>
  <si>
    <t>2.3.1.0</t>
  </si>
  <si>
    <t xml:space="preserve">PRODUCTOS ALIMENTARIOS AGROPECUARIOS Y FORESTAL ADQUIRIDOS COMO MATERIA PRIMA                       </t>
  </si>
  <si>
    <t>2.4.1.0</t>
  </si>
  <si>
    <t xml:space="preserve">PRODUCTOS MINERALES NO METALICOS                                                                    </t>
  </si>
  <si>
    <t>2.4.2.0</t>
  </si>
  <si>
    <t xml:space="preserve">CEMENTO Y PRODUCTOS DE CONCRETO                                                                     </t>
  </si>
  <si>
    <t>2.4.3.0</t>
  </si>
  <si>
    <t xml:space="preserve">CAL, YESO Y PRODUCTOS DE YESO                                                                       </t>
  </si>
  <si>
    <t>2.4.4.0</t>
  </si>
  <si>
    <t xml:space="preserve">MADERA Y PRODUCTOS DE MADERA                                                                        </t>
  </si>
  <si>
    <t>2.4.5.0</t>
  </si>
  <si>
    <t xml:space="preserve">VIDRIO Y PRODUCTOS DE VIDRIO                                                                        </t>
  </si>
  <si>
    <t>2.4.6.0</t>
  </si>
  <si>
    <t xml:space="preserve">MATERIAL ELCTRICO Y ELECTRONICO                                                                     </t>
  </si>
  <si>
    <t>2.4.7.0</t>
  </si>
  <si>
    <t xml:space="preserve">ARTICULOS METALICOS PARA LA CONSTRUCCIÓN                                                            </t>
  </si>
  <si>
    <t>2.4.8.0</t>
  </si>
  <si>
    <t xml:space="preserve">MATERALIES COMPLEMENTARIOS                                                                          </t>
  </si>
  <si>
    <t>2.4.9.0</t>
  </si>
  <si>
    <t xml:space="preserve">OTROS MATERIALES Y ARTICULOS DE CONSTRUCCIÓN Y REPARACIÓN                                           </t>
  </si>
  <si>
    <t>2.5.3.0</t>
  </si>
  <si>
    <t xml:space="preserve">MEDICINAS Y PRODUCTOS FARMACEUTICOS                                                                 </t>
  </si>
  <si>
    <t>2.5.6.0</t>
  </si>
  <si>
    <t xml:space="preserve">FIBRAS SINT. HULES, PLASTICOS Y DERIVADOS                                                           </t>
  </si>
  <si>
    <t>2.6.1.0</t>
  </si>
  <si>
    <t xml:space="preserve">COMBUSTIBLES , LUBRICANTES Y ADITIVOS                                                               </t>
  </si>
  <si>
    <t>2.7.1.0</t>
  </si>
  <si>
    <t xml:space="preserve">VESTUARIOS Y UNIFORMES                                                                              </t>
  </si>
  <si>
    <t>2.7.3.0</t>
  </si>
  <si>
    <t xml:space="preserve">ARTICULOS DEPORTIVOS                                                                                </t>
  </si>
  <si>
    <t>2.9.1.0</t>
  </si>
  <si>
    <t xml:space="preserve">HERRAMIENTAS MENORES                                                                                </t>
  </si>
  <si>
    <t>2.9.2.0</t>
  </si>
  <si>
    <t xml:space="preserve">REFACCIONES Y ACCESORIOS MENORES DE EDIFICIOS                                                       </t>
  </si>
  <si>
    <t>2.9.3.0</t>
  </si>
  <si>
    <t xml:space="preserve">REFACCIONES Y ACCESORIOS MENORES MOBILIARIO EQUIPO DE ADMONISTRACIÓN EDUCACIONAL Y RECREATIVO       </t>
  </si>
  <si>
    <t>2.9.4.0</t>
  </si>
  <si>
    <t xml:space="preserve">REFACCIONES Y ACCESORIOS MENORES EQUIPO DE CÓMPUTO Y TECNOLOGÍAS DE LA INFORMACIÓN                  </t>
  </si>
  <si>
    <t>2.9.5.0</t>
  </si>
  <si>
    <t xml:space="preserve">REFACCIONES  Y ACCESORIOS MENORES DE EQUIPO E INSTRUMENTAL MÉDICO Y DE LABORATORIO                  </t>
  </si>
  <si>
    <t>2.9.6.0</t>
  </si>
  <si>
    <t xml:space="preserve">REFACCIONES Y ACCESORIOS MENORES DE EQUIPO DE TRANSPORTE                                            </t>
  </si>
  <si>
    <t>3.1.1.0</t>
  </si>
  <si>
    <t xml:space="preserve">ENERGÍA ELÉCTRICA                                                                                   </t>
  </si>
  <si>
    <t>3.1.4.0</t>
  </si>
  <si>
    <t xml:space="preserve">TELEFONÍA TRADICIONAL                                                                               </t>
  </si>
  <si>
    <t>3.1.7.0</t>
  </si>
  <si>
    <t xml:space="preserve">SERVICIOS DE ACCESO DE INTERNET, REDES Y PROCESAMIENTO DE INFORMACIÓN                               </t>
  </si>
  <si>
    <t>3.1.8.0</t>
  </si>
  <si>
    <t xml:space="preserve">SERVICIOS POSTALES Y TELEGRÁFICOS                                                                   </t>
  </si>
  <si>
    <t>3.2.3.0</t>
  </si>
  <si>
    <t xml:space="preserve">ARRENDAMIENTO DE MOBILIARIO Y EQUIPO DE ADMINISTRACIÓN, EDUCACIONAL Y RECREATIVO                    </t>
  </si>
  <si>
    <t>3.2.5.0</t>
  </si>
  <si>
    <t xml:space="preserve">ARRENDAMIENTO DE EQUIPO DE TRANSPORTE                                                               </t>
  </si>
  <si>
    <t>3.2.6.0</t>
  </si>
  <si>
    <t xml:space="preserve">ARRENDAMIENTO DE MAQUINARIA,  OTROS EQUIPOS Y HERRAMIENTAS                                          </t>
  </si>
  <si>
    <t>3.3.9.0</t>
  </si>
  <si>
    <t xml:space="preserve">SERVICIOS PROFESIONALES, CIENTIFICOS Y TÉCNICOS INTEGRALES                                          </t>
  </si>
  <si>
    <t>3.4.1.0</t>
  </si>
  <si>
    <t xml:space="preserve">SERVICIOS FINANCIEROS Y BANCARIOS                                                                   </t>
  </si>
  <si>
    <t>3.4.9.0</t>
  </si>
  <si>
    <t xml:space="preserve">SERV. FINANC.BANC.Y COMERC.INTEGRALES                                                               </t>
  </si>
  <si>
    <t>3.5.1.0</t>
  </si>
  <si>
    <t xml:space="preserve">CONSERVACIÓN Y MANTENIMIENTO MENOR DE INMUEBLES                                                     </t>
  </si>
  <si>
    <t>3.5.2.0</t>
  </si>
  <si>
    <t xml:space="preserve">INSTALACIÓN, REPARACIÓN Y MANTENIMIENTO DE EQUIPO DE ADMINISTRACIÓN, EDUCACIONAL Y RECREATIVO       </t>
  </si>
  <si>
    <t>3.5.3.0</t>
  </si>
  <si>
    <t xml:space="preserve">INSTALACIÓN, REPARACIÓN Y MANTENIMIENTO DE EQUIPO DE COMPUTO Y TECNOLOGÍA DE LA INFORMACIÓN         </t>
  </si>
  <si>
    <t>3.5.4.0</t>
  </si>
  <si>
    <t xml:space="preserve">INSTALACIÓN, REPARACIÓN Y MANTENIMIENTO DE EQUIPO E INSTRUMENTAL MÉDICO Y DE LABORATORIO            </t>
  </si>
  <si>
    <t>3.5.5.0</t>
  </si>
  <si>
    <t xml:space="preserve">REPARACIÓN Y MANTENIMIENTO DE EQUIPO DE TRANSPORTE                                                  </t>
  </si>
  <si>
    <t>3.5.7.0</t>
  </si>
  <si>
    <t xml:space="preserve">INSTALACIÓN, REPARACIÓN Y MANTENIMIENTO DE MAQUINARIA, OTROS EQUIPOS Y HERRAMIENTA                  </t>
  </si>
  <si>
    <t>3.5.8.0</t>
  </si>
  <si>
    <t xml:space="preserve">SERVICIO DE LIMPIEZA Y MANEJO DE DESECHOS                                                           </t>
  </si>
  <si>
    <t>3.5.9.0</t>
  </si>
  <si>
    <t xml:space="preserve">SERVICIOS DE JARDINERÍA Y FUMIGACIÓN                                                                </t>
  </si>
  <si>
    <t>3.6.1.0</t>
  </si>
  <si>
    <t>DIFUSIÓN POR RADIO, TELEVISIÓN Y OTROS MEDIOS DE MENSAJES SOBRE PROGRAMAS Y ACTIVIDADES GUBERNAMENTA</t>
  </si>
  <si>
    <t>3.7.2.0</t>
  </si>
  <si>
    <t xml:space="preserve">PASAJES TERRESTRES                                                                                  </t>
  </si>
  <si>
    <t>3.7.5.0</t>
  </si>
  <si>
    <t xml:space="preserve">VIÁTICOS EN EL PAÍS                                                                                 </t>
  </si>
  <si>
    <t>3.8.1.0</t>
  </si>
  <si>
    <t xml:space="preserve">GASTOS DE CEREMONIAL                                                                                </t>
  </si>
  <si>
    <t>3.8.2.0</t>
  </si>
  <si>
    <t xml:space="preserve">GASTOS DE ORDEN SOCIAL Y CULTURAL                                                                   </t>
  </si>
  <si>
    <t>3.8.3.0</t>
  </si>
  <si>
    <t xml:space="preserve">CONGRESOS Y CONVENCIONES                                                                            </t>
  </si>
  <si>
    <t>3.8.4.0</t>
  </si>
  <si>
    <t xml:space="preserve">EXPOSICIONES                                                                                        </t>
  </si>
  <si>
    <t>3.9.2.0</t>
  </si>
  <si>
    <t xml:space="preserve">IMPUESTOS Y DERECHOS                                                                                </t>
  </si>
  <si>
    <t>3.9.5.0</t>
  </si>
  <si>
    <t xml:space="preserve">PENAS, MULTAS, ACCES.Y ACTUALIZACIONES                                                              </t>
  </si>
  <si>
    <t>3.9.8.0</t>
  </si>
  <si>
    <t xml:space="preserve">IMPUESTOS SOBRE NOMINAS Y OTROS DERECHOS POR RELACIÓN LABORAL                                       </t>
  </si>
  <si>
    <t>4.4.1.0</t>
  </si>
  <si>
    <t xml:space="preserve">AYUDAS SOCIALES A PERSONAS                                                                          </t>
  </si>
  <si>
    <t>4.4.3.0</t>
  </si>
  <si>
    <t xml:space="preserve">AYUDAS SOCIALES A INSTITUCIONES  DE ENSEÑANZA                                                       </t>
  </si>
  <si>
    <t>5.5.1.0</t>
  </si>
  <si>
    <t xml:space="preserve">MUEBLES DE OFICINA Y ESTANTERÍA                                                                     </t>
  </si>
  <si>
    <t>5.1.5.0</t>
  </si>
  <si>
    <t xml:space="preserve">EQUIPO DE CÓMP.Y D/TECN.D/LA INFORMACIÓN                                                            </t>
  </si>
  <si>
    <t>5.2.3.0</t>
  </si>
  <si>
    <t xml:space="preserve">CÁMARAS FOTOGRÁFICAS Y DE VIDEO                                                                     </t>
  </si>
  <si>
    <t>5.3.1.0</t>
  </si>
  <si>
    <t xml:space="preserve">EQUIPO MÉDICO Y DE LABORATORIO                                                                      </t>
  </si>
  <si>
    <t>5.4.1.0</t>
  </si>
  <si>
    <t xml:space="preserve">VEHÍCULOS Y EQUIPO TERRESTRE                                                                        </t>
  </si>
  <si>
    <t>5.4.9.0</t>
  </si>
  <si>
    <t xml:space="preserve">OTROS EQUIPOS DE TRANSPORTE                                                                         </t>
  </si>
  <si>
    <t xml:space="preserve">EQUIPO DE DEFENSA Y SEGURIDAD                                                                       </t>
  </si>
  <si>
    <t>5.6.5.0</t>
  </si>
  <si>
    <t xml:space="preserve">EQUIPO DE COMUN.Y TELECOMUNICACIÓN                                                                  </t>
  </si>
  <si>
    <t>5.9.1.0</t>
  </si>
  <si>
    <t xml:space="preserve">SOFTWARE                                                                                            </t>
  </si>
  <si>
    <t>5.9.7.0</t>
  </si>
  <si>
    <t xml:space="preserve">LICENCIAS INFORMÁTICAS E INTELECTUALES                                                              </t>
  </si>
  <si>
    <t>6.1.2.0</t>
  </si>
  <si>
    <t xml:space="preserve">CONSTRUCCIÓN NUEVA P/EDIFIC.N/HABIT.                                                                </t>
  </si>
  <si>
    <t>6.1.4.0</t>
  </si>
  <si>
    <t>9.9.1.0</t>
  </si>
  <si>
    <t xml:space="preserve">ADEFAS                                                                                              </t>
  </si>
  <si>
    <t xml:space="preserve">                 </t>
  </si>
  <si>
    <t>FONDO DE APORTACIONES PARA LA INFRAESTRUCTURA SOCIAL MUNICIPAL 2020</t>
  </si>
  <si>
    <t>6.1.3.0</t>
  </si>
  <si>
    <t>AMPLIACION Y REABILITACION DE OBRA, ABASTECIMIENTO AGUA,PETRO, GAS, ELECTR Y TELECOMUNICACIONES</t>
  </si>
  <si>
    <t>FONDO DE APORTACIONES PARA EL FORTALECIMIENTO DE LOS MUNICIPIOS 2020</t>
  </si>
  <si>
    <t>1.1.3.0</t>
  </si>
  <si>
    <t xml:space="preserve">SUELDOS BASE AL PERSONAL PERMANENTE                                                                 </t>
  </si>
  <si>
    <t xml:space="preserve">SUELDOS BASE A PERSONAL PERMANENTE SEGURIDAD PÚBLICA Y PROTECCIÓN CIVIL                             </t>
  </si>
  <si>
    <t>1.3.2.0</t>
  </si>
  <si>
    <t xml:space="preserve">AGUINALDO O GRATIFICACIÓN DE FIN DE AÑO                                                             </t>
  </si>
  <si>
    <t>1.3.4.0</t>
  </si>
  <si>
    <t xml:space="preserve">COMPENSACIONES                                                                                      </t>
  </si>
  <si>
    <t>1.4.4.0</t>
  </si>
  <si>
    <t xml:space="preserve">APORTACIONES PARA SEGUROS                                                                           </t>
  </si>
  <si>
    <t>2.8.3.0</t>
  </si>
  <si>
    <t xml:space="preserve">PRENDAS DE PROTECCIÓN PARA SEGURIDAD PÚBLICA NACIONAL                                               </t>
  </si>
  <si>
    <t>2.9.7.0</t>
  </si>
  <si>
    <t xml:space="preserve">REFACCIONES Y ACCESORIOS MENORES EQUIPO DEFENSA Y SEGURIDAD                                         </t>
  </si>
  <si>
    <t>3.1.3.0</t>
  </si>
  <si>
    <t xml:space="preserve">AGUA                                                                                                </t>
  </si>
  <si>
    <t>3.3.4.0</t>
  </si>
  <si>
    <t xml:space="preserve">SERVICIOS DE CAPACITACIÓN                                                                           </t>
  </si>
  <si>
    <t>3.4.5.0</t>
  </si>
  <si>
    <t xml:space="preserve">SEGURO DE BIENES PATRIMONIALES                                                                      </t>
  </si>
  <si>
    <t>3.5.6.0</t>
  </si>
  <si>
    <t>REPARACION Y MAMTENIMIENTO DE DEFENSA Y SEGURIDAD</t>
  </si>
  <si>
    <t>OTROS EQUIPOS DE TRANSPORTE</t>
  </si>
  <si>
    <t>FONDO DE FISCALIZACION Y RECAUDACION 2020</t>
  </si>
  <si>
    <t>MATERIALES UTILES Y EQUIPOS  MENORES DE OFICINA</t>
  </si>
  <si>
    <t>MATERIALES Y UTILES DE IMPRESIÓN Y REPRODUCCIÓN</t>
  </si>
  <si>
    <t>MATERIALES Y UTILES DE IMPRESION Y REPRODUCCION</t>
  </si>
  <si>
    <t>MATERIAL IMPRESO E INFORMACIÓN DIGITAL</t>
  </si>
  <si>
    <t>ENERGÍA ELÉCTRICA</t>
  </si>
  <si>
    <t>SERVICIOS DE ACCESO DE INTERNET, REDES Y PROCESACIMIENTO DE INFORMACION</t>
  </si>
  <si>
    <t>CONSERVACIÓN Y MANTENIMIENTO MENOR DE INMUEBLES</t>
  </si>
  <si>
    <t>3.6.2.0</t>
  </si>
  <si>
    <t>DIFUSIÓN POR RADIO, TV Y OTROS MEDIOS DE MENSAJES COMERCIALES PARA PROMOVER LA VENTA DE BIENES O SERVISICIOS</t>
  </si>
  <si>
    <t>AYUDAS SOCIALES A PERSONAS</t>
  </si>
  <si>
    <t>5.1.1.0</t>
  </si>
  <si>
    <t>MUEBLES DE OFICINA Y ESTANTERÍA</t>
  </si>
  <si>
    <t>5.1.2.0</t>
  </si>
  <si>
    <t>MUEBLES EXCEPTO DE OFICINA Y ESTANTERÍA</t>
  </si>
  <si>
    <t>EQUIPO DE CÓMP.Y D/TECN.D/LA INFORMACIÓN</t>
  </si>
  <si>
    <t>SOFTWARE</t>
  </si>
  <si>
    <t>LICENCIAS INFORMÁTICAS E INTELECTUALES</t>
  </si>
  <si>
    <t>PROG DE FORTALECIMIENTO A LA TRANSV DE LA PERSPECTIVA DE GENERO</t>
  </si>
  <si>
    <t>SERVICIOS DE CAPACITACION</t>
  </si>
  <si>
    <t>FONDO GENERAL DE PARTICIPACIONES</t>
  </si>
  <si>
    <t>1.1.1.0</t>
  </si>
  <si>
    <t xml:space="preserve">DIETAS                                                                                              </t>
  </si>
  <si>
    <t>AGUINALDO O GRATIFICACION DE FIN DE AÑO</t>
  </si>
  <si>
    <t>1.5.2.0</t>
  </si>
  <si>
    <t xml:space="preserve">INDEMNIZACIONES                                                                                     </t>
  </si>
  <si>
    <t>1.5.9.0</t>
  </si>
  <si>
    <t xml:space="preserve">OTRAS PRESTACIONES SOCIALES Y ECONÓMICAS                                                            </t>
  </si>
  <si>
    <t>1.6.1.0</t>
  </si>
  <si>
    <t xml:space="preserve">PREV. CARACTER LABORAL ECONOMICO Y SEGURIDAD SOCIAL                                                 </t>
  </si>
  <si>
    <t>4.2.1.0</t>
  </si>
  <si>
    <t xml:space="preserve">TRANSFERENCIAS OTORGADAS A ENTIDADES PARAESTATALES NO EMPRESARIALES Y NO FINANCIERAS                </t>
  </si>
  <si>
    <t xml:space="preserve">                                                                                                    </t>
  </si>
  <si>
    <t>IMPUESTO SOBRE AUTOMOVILES NUEVOS</t>
  </si>
  <si>
    <t>FONDO DE FOMENTO MUNICIPAL</t>
  </si>
  <si>
    <t>2.1.7.0</t>
  </si>
  <si>
    <t xml:space="preserve">MATERIALES Y ÚTILES DE ENSEÑANZA                                                                    </t>
  </si>
  <si>
    <t>2.5.4.0</t>
  </si>
  <si>
    <t xml:space="preserve">MATERIALES, ACCESORIOS Y SUMINSTROS MÉDICOS                                                         </t>
  </si>
  <si>
    <t>2.5.9.0</t>
  </si>
  <si>
    <t xml:space="preserve">OTROS PRODUCTOS QUÍMICOS                                                                            </t>
  </si>
  <si>
    <t>2.7.2.0</t>
  </si>
  <si>
    <t xml:space="preserve">PRENDAS DE SEGURIDAD Y PROTECCION DEL PERSONAL                                                      </t>
  </si>
  <si>
    <t>2.9.8.0</t>
  </si>
  <si>
    <t xml:space="preserve">REFACCIONES Y ACCESORIOS MENORES DE MAQUINARIA Y OTROS EQUIPOS                                      </t>
  </si>
  <si>
    <t>2.9.9.0</t>
  </si>
  <si>
    <t xml:space="preserve">REFACCIONES Y ACCESORIOS MENORES OTROS BIENES MUEBLES                                               </t>
  </si>
  <si>
    <t>SERVICIOS POSTALES Y TELEGRAFICOS</t>
  </si>
  <si>
    <t>3.3.1.0</t>
  </si>
  <si>
    <t xml:space="preserve">SERVICIOS  LEGALES DE CONTABILIDAD AUDITORIA Y RELACIONADOS                                         </t>
  </si>
  <si>
    <t>4.4.2.0</t>
  </si>
  <si>
    <t xml:space="preserve">BECAS Y OTRAS AYUDAS P/PROG. D/CAPAC.                                                               </t>
  </si>
  <si>
    <t>5.1.9.0</t>
  </si>
  <si>
    <t xml:space="preserve">OTROS MOBILIARIOS Y EQPOS DE ADMÓN                                                                  </t>
  </si>
  <si>
    <t>INCENTIVO A LA VENTA FINAL DE GASOLINAS Y DIESEL</t>
  </si>
  <si>
    <t>TELEFONIA TRADICIONAL</t>
  </si>
  <si>
    <t>GASTOS DE ORDEN SOCIAL Y CULTURAL</t>
  </si>
  <si>
    <t>COMPENSACION DEL ISAN</t>
  </si>
  <si>
    <t>SEGURO DE BIENES PATRIMONIALES</t>
  </si>
  <si>
    <t>IMPUESTOS Y DERECHOS</t>
  </si>
  <si>
    <t>IMPUESTO ESPECIAL SOBRE PRODUCCIÓN Y SERVICIOS</t>
  </si>
  <si>
    <t>IMPUESTO SOBRE LA RENTA</t>
  </si>
  <si>
    <t>SERVICIOS  LEGALES DE CONTABILIDAD, AUDITORIA Y RELACVIONADOS</t>
  </si>
  <si>
    <t>3.3.3.0</t>
  </si>
  <si>
    <t>SERVICIOS DE CONSULTORÍA ADMINISTRATIVA, PROCESOS, TÉCNICA Y TECNOLOGIAS DE LA INFORMACIÓN</t>
  </si>
  <si>
    <t>SERV. FINANC.BANC.Y COMERC.INTEGRALES</t>
  </si>
  <si>
    <t>REPARACIÓN Y MANTENIMIENTO DE EQUIPO DE TRANSPORTE</t>
  </si>
  <si>
    <t>3.6.6.0</t>
  </si>
  <si>
    <t>SERVICIOS DE CREACIÓN Y DIFUSIÓN DE CONTENIDO EXCLUSIVAMENTE A TRAVÉS DE INTERNET</t>
  </si>
  <si>
    <t>VIÁTICOS EN EL PAÍS</t>
  </si>
  <si>
    <t>GASTOS DE CEREMONIAL</t>
  </si>
  <si>
    <t>PENAS, MULTAS, ACCES.Y ACTUALIZACIONES</t>
  </si>
  <si>
    <t>GRAN TOTAL</t>
  </si>
  <si>
    <t>Ampliaciones (Reducciones)</t>
  </si>
  <si>
    <t>Egresos Modificado al 31/03/2020</t>
  </si>
  <si>
    <t>Egresos comprometido</t>
  </si>
  <si>
    <t>Egresos Devengado</t>
  </si>
  <si>
    <t>Egresos Ejercido</t>
  </si>
  <si>
    <t>Egresos pagado</t>
  </si>
  <si>
    <t>Subejercicio</t>
  </si>
  <si>
    <t>Egresos Modificado al 26/03/2020</t>
  </si>
  <si>
    <t>Bajo protesta de decir verdad declaramos que las cifras contenidas en este estado financiero son veraces y contienen toda la información refernte a la situación y/o los resultados del Municipio de Ajacuba, Hgo. afirmando ser legalmente responsable de autenticidad y veracidad de las mismas, y asimismo asumimos la responsabilidad derivada de cualquier declaración en falso sobre las mismas.</t>
  </si>
  <si>
    <t>LIC. SALVADOR PÉREZ GÓMEZ</t>
  </si>
  <si>
    <t>LIC. PALOMA ARIADNA REYNA REYES</t>
  </si>
  <si>
    <t xml:space="preserve">PROFA. CRISANTA CAMPA MERA </t>
  </si>
  <si>
    <t>PRESIDENTE MUNICIPAL</t>
  </si>
  <si>
    <t>TESORERO MUNICPAL</t>
  </si>
  <si>
    <t>SINDICO MUNICPAL</t>
  </si>
  <si>
    <t>PRESUPUESTO VIGENTE</t>
  </si>
  <si>
    <t>DIFERENCIA VIGENTE-TOTAL</t>
  </si>
  <si>
    <t>MATERIALES ACCESORIOS Y SUMINISTROS</t>
  </si>
  <si>
    <t>REFACCIONES Y ACCESORIOS MENORES DE MAQUINARIA Y OTROS EQUIPOS</t>
  </si>
  <si>
    <t>AGUA</t>
  </si>
  <si>
    <t>3.2.7.0</t>
  </si>
  <si>
    <t>ARRENDAMIENTOS DE ACTIVOS INTANGIBLES</t>
  </si>
  <si>
    <t>SERVICIOS LEGALES, DE CONTABILIDAD, AUDITORIA Y RELACIONADOS</t>
  </si>
  <si>
    <t>CONST.OBR ABAST. AGUA, PETR. GAS, ELECT. TEL.</t>
  </si>
  <si>
    <t xml:space="preserve">AMP.D/REHABILIT.D/OBR. D/URBANIZACIÓN                                                                </t>
  </si>
  <si>
    <t xml:space="preserve">AMPLIACION D/REHAB. D/ OBRAS D/URBAN.                                                               </t>
  </si>
  <si>
    <t>3.2.2.0</t>
  </si>
  <si>
    <t>OTROS CONVENIOS</t>
  </si>
  <si>
    <t>5.5.1.1</t>
  </si>
  <si>
    <t>SUELDOS BASE AL PERSONAL EVENTUAL</t>
  </si>
  <si>
    <t>4.1.1.0</t>
  </si>
  <si>
    <t>ARRENDAMIENTO DE MAQUINARIA Y OTROS</t>
  </si>
  <si>
    <t>6.1.2.2</t>
  </si>
  <si>
    <t>CONSTRUCCION NUEVA P/EDIFIC. N/HABITAT.</t>
  </si>
  <si>
    <t>6.1.3.3</t>
  </si>
  <si>
    <t>AMP Y REAB DE.OBR. ABAST. AGUA, PETR. GAS, ELECT. TELEC.</t>
  </si>
  <si>
    <t>6.1.4.2</t>
  </si>
  <si>
    <t>CONST. OBRA D/URBAN. P/LA DOT. D/SERV.</t>
  </si>
  <si>
    <t>ANALITICO DEL EJERCICIO DEL PRESUPUESTO POR FUENTE DE FINANCIAMIENTO DEL 01 DE ENERO AL 30 DE JUNIO 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</si>
</sst>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" fontId="2" fillId="0" borderId="0" xfId="0" applyNumberFormat="1" applyFont="1"/>
    <xf numFmtId="4" fontId="1" fillId="2" borderId="0" xfId="0" applyNumberFormat="1" applyFont="1" applyFill="1"/>
    <xf numFmtId="4" fontId="2" fillId="3" borderId="0" xfId="0" applyNumberFormat="1" applyFont="1" applyFill="1"/>
    <xf numFmtId="0" fontId="3" fillId="0" borderId="0" xfId="0" applyFont="1"/>
    <xf numFmtId="4" fontId="2" fillId="0" borderId="0" xfId="0" applyNumberFormat="1" applyFont="1" applyFill="1"/>
    <xf numFmtId="0" fontId="1" fillId="0" borderId="0" xfId="0" applyFont="1" applyAlignment="1">
      <alignment horizontal="right"/>
    </xf>
    <xf numFmtId="4" fontId="2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4" fontId="3" fillId="0" borderId="0" xfId="0" applyNumberFormat="1" applyFont="1"/>
    <xf numFmtId="4" fontId="3" fillId="2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3" fillId="0" borderId="0" xfId="0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1047750</xdr:colOff>
      <xdr:row>4</xdr:row>
      <xdr:rowOff>104774</xdr:rowOff>
    </xdr:to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0" y="0"/>
          <a:ext cx="2171700" cy="86677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R2F1.01-A93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9:W383"/>
  <sheetViews>
    <sheetView tabSelected="1" zoomScaleNormal="100" workbookViewId="0">
      <selection activeCell="C9" sqref="C9"/>
    </sheetView>
  </sheetViews>
  <sheetFormatPr baseColWidth="10" defaultRowHeight="15"/>
  <cols>
    <col min="1" max="1" width="8" customWidth="1"/>
    <col min="2" max="2" width="8.85546875" customWidth="1"/>
    <col min="3" max="3" width="37.140625" customWidth="1"/>
    <col min="4" max="4" width="11.28515625" customWidth="1"/>
    <col min="5" max="5" width="10.7109375" customWidth="1"/>
    <col min="6" max="6" width="11.85546875" customWidth="1"/>
    <col min="7" max="7" width="11.42578125" customWidth="1"/>
    <col min="8" max="8" width="11.140625" customWidth="1"/>
    <col min="9" max="9" width="11.7109375" customWidth="1"/>
    <col min="10" max="10" width="12.28515625" customWidth="1"/>
    <col min="11" max="11" width="13" customWidth="1"/>
  </cols>
  <sheetData>
    <row r="9" spans="1:23">
      <c r="C9" s="1" t="s">
        <v>0</v>
      </c>
    </row>
    <row r="10" spans="1:23">
      <c r="C10" s="1" t="s">
        <v>1</v>
      </c>
    </row>
    <row r="11" spans="1:23">
      <c r="C11" s="1" t="s">
        <v>293</v>
      </c>
    </row>
    <row r="12" spans="1:2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2"/>
      <c r="B13" s="2"/>
      <c r="C13" s="2"/>
      <c r="D13" s="1" t="s">
        <v>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9.75" customHeight="1">
      <c r="A15" s="2"/>
      <c r="B15" s="3" t="s">
        <v>3</v>
      </c>
      <c r="C15" s="3" t="s">
        <v>4</v>
      </c>
      <c r="D15" s="4" t="s">
        <v>270</v>
      </c>
      <c r="E15" s="12" t="s">
        <v>255</v>
      </c>
      <c r="F15" s="12" t="s">
        <v>262</v>
      </c>
      <c r="G15" s="12" t="s">
        <v>257</v>
      </c>
      <c r="H15" s="12" t="s">
        <v>258</v>
      </c>
      <c r="I15" s="12" t="s">
        <v>259</v>
      </c>
      <c r="J15" s="12" t="s">
        <v>260</v>
      </c>
      <c r="K15" s="12" t="s">
        <v>261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>
        <v>1200</v>
      </c>
      <c r="B16" s="2" t="s">
        <v>5</v>
      </c>
      <c r="C16" s="2" t="s">
        <v>6</v>
      </c>
      <c r="D16" s="5">
        <v>196250</v>
      </c>
      <c r="E16" s="5"/>
      <c r="F16" s="5">
        <f>D16+E16</f>
        <v>196250</v>
      </c>
      <c r="G16" s="5">
        <v>45769.58</v>
      </c>
      <c r="H16" s="5">
        <v>45769.58</v>
      </c>
      <c r="I16" s="5">
        <v>45769.58</v>
      </c>
      <c r="J16" s="5">
        <v>45769.58</v>
      </c>
      <c r="K16" s="5">
        <f>F16-H16</f>
        <v>150480.41999999998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2">
        <v>1500</v>
      </c>
      <c r="B17" s="2" t="s">
        <v>7</v>
      </c>
      <c r="C17" s="2" t="s">
        <v>8</v>
      </c>
      <c r="D17" s="5">
        <v>155792</v>
      </c>
      <c r="E17" s="5">
        <v>-54693</v>
      </c>
      <c r="F17" s="5">
        <f t="shared" ref="F17:F80" si="0">D17+E17</f>
        <v>101099</v>
      </c>
      <c r="G17" s="5">
        <v>58122</v>
      </c>
      <c r="H17" s="5">
        <v>58122</v>
      </c>
      <c r="I17" s="5">
        <v>58122</v>
      </c>
      <c r="J17" s="5">
        <v>58122</v>
      </c>
      <c r="K17" s="5">
        <f t="shared" ref="K17:K80" si="1">F17-H17</f>
        <v>42977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2">
        <v>1700</v>
      </c>
      <c r="B18" s="2" t="s">
        <v>9</v>
      </c>
      <c r="C18" s="2" t="s">
        <v>10</v>
      </c>
      <c r="D18" s="2">
        <v>0</v>
      </c>
      <c r="E18" s="5">
        <v>54693</v>
      </c>
      <c r="F18" s="5">
        <f t="shared" si="0"/>
        <v>54693</v>
      </c>
      <c r="G18" s="5">
        <v>54693</v>
      </c>
      <c r="H18" s="5">
        <v>54693</v>
      </c>
      <c r="I18" s="5">
        <v>54693</v>
      </c>
      <c r="J18" s="5">
        <v>54693</v>
      </c>
      <c r="K18" s="5">
        <f t="shared" si="1"/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2">
        <v>2100</v>
      </c>
      <c r="B19" s="2" t="s">
        <v>11</v>
      </c>
      <c r="C19" s="2" t="s">
        <v>12</v>
      </c>
      <c r="D19" s="5">
        <v>255000</v>
      </c>
      <c r="E19" s="5"/>
      <c r="F19" s="5">
        <f t="shared" si="0"/>
        <v>255000</v>
      </c>
      <c r="G19" s="5">
        <v>90160.950000000012</v>
      </c>
      <c r="H19" s="5">
        <v>90160.950000000012</v>
      </c>
      <c r="I19" s="5">
        <v>90160.950000000012</v>
      </c>
      <c r="J19" s="5">
        <v>90160.950000000012</v>
      </c>
      <c r="K19" s="5">
        <f t="shared" si="1"/>
        <v>164839.04999999999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>
        <v>2100</v>
      </c>
      <c r="B20" s="2" t="s">
        <v>13</v>
      </c>
      <c r="C20" s="2" t="s">
        <v>14</v>
      </c>
      <c r="D20" s="5">
        <v>58000</v>
      </c>
      <c r="E20" s="5"/>
      <c r="F20" s="5">
        <f t="shared" si="0"/>
        <v>58000</v>
      </c>
      <c r="G20" s="5">
        <v>24516.799999999999</v>
      </c>
      <c r="H20" s="5">
        <v>24516.799999999999</v>
      </c>
      <c r="I20" s="5">
        <v>24516.799999999999</v>
      </c>
      <c r="J20" s="5">
        <v>24516.799999999999</v>
      </c>
      <c r="K20" s="5">
        <f t="shared" si="1"/>
        <v>33483.199999999997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">
        <v>2100</v>
      </c>
      <c r="B21" s="2" t="s">
        <v>15</v>
      </c>
      <c r="C21" s="2" t="s">
        <v>16</v>
      </c>
      <c r="D21" s="5">
        <v>15000</v>
      </c>
      <c r="E21" s="2"/>
      <c r="F21" s="5">
        <f t="shared" si="0"/>
        <v>15000</v>
      </c>
      <c r="G21" s="5">
        <v>0</v>
      </c>
      <c r="H21" s="5">
        <v>0</v>
      </c>
      <c r="I21" s="5">
        <v>0</v>
      </c>
      <c r="J21" s="5">
        <v>0</v>
      </c>
      <c r="K21" s="5">
        <f t="shared" si="1"/>
        <v>15000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2">
        <v>2100</v>
      </c>
      <c r="B22" s="2" t="s">
        <v>17</v>
      </c>
      <c r="C22" s="2" t="s">
        <v>18</v>
      </c>
      <c r="D22" s="5">
        <v>18000</v>
      </c>
      <c r="E22" s="5"/>
      <c r="F22" s="5">
        <f t="shared" si="0"/>
        <v>18000</v>
      </c>
      <c r="G22" s="5">
        <v>16670.91</v>
      </c>
      <c r="H22" s="5">
        <v>16670.91</v>
      </c>
      <c r="I22" s="5">
        <v>16670.91</v>
      </c>
      <c r="J22" s="5">
        <v>16670.91</v>
      </c>
      <c r="K22" s="5">
        <f t="shared" si="1"/>
        <v>1329.0900000000001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2">
        <v>2100</v>
      </c>
      <c r="B23" s="2" t="s">
        <v>19</v>
      </c>
      <c r="C23" s="2" t="s">
        <v>20</v>
      </c>
      <c r="D23" s="5">
        <v>45000</v>
      </c>
      <c r="E23" s="5"/>
      <c r="F23" s="5">
        <f t="shared" si="0"/>
        <v>45000</v>
      </c>
      <c r="G23" s="5">
        <v>15464.54</v>
      </c>
      <c r="H23" s="5">
        <v>15464.54</v>
      </c>
      <c r="I23" s="5">
        <v>15464.54</v>
      </c>
      <c r="J23" s="5">
        <v>15464.54</v>
      </c>
      <c r="K23" s="5">
        <f t="shared" si="1"/>
        <v>29535.46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2">
        <v>2100</v>
      </c>
      <c r="B24" s="2" t="s">
        <v>21</v>
      </c>
      <c r="C24" s="2" t="s">
        <v>22</v>
      </c>
      <c r="D24" s="5">
        <v>35000</v>
      </c>
      <c r="E24" s="2"/>
      <c r="F24" s="5">
        <f t="shared" si="0"/>
        <v>35000</v>
      </c>
      <c r="G24" s="5">
        <v>8874.1200000000008</v>
      </c>
      <c r="H24" s="5">
        <v>8874.1200000000008</v>
      </c>
      <c r="I24" s="5">
        <v>8874.1200000000008</v>
      </c>
      <c r="J24" s="5">
        <v>8874.1200000000008</v>
      </c>
      <c r="K24" s="5">
        <f t="shared" si="1"/>
        <v>26125.879999999997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">
        <v>2100</v>
      </c>
      <c r="B25" s="2" t="s">
        <v>23</v>
      </c>
      <c r="C25" s="2" t="s">
        <v>24</v>
      </c>
      <c r="D25" s="5">
        <v>18000</v>
      </c>
      <c r="E25" s="2"/>
      <c r="F25" s="5">
        <f t="shared" si="0"/>
        <v>18000</v>
      </c>
      <c r="G25" s="5">
        <v>0</v>
      </c>
      <c r="H25" s="5">
        <v>0</v>
      </c>
      <c r="I25" s="5">
        <v>0</v>
      </c>
      <c r="J25" s="5">
        <v>0</v>
      </c>
      <c r="K25" s="5">
        <f t="shared" si="1"/>
        <v>18000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2">
        <v>2200</v>
      </c>
      <c r="B26" s="2" t="s">
        <v>25</v>
      </c>
      <c r="C26" s="2" t="s">
        <v>26</v>
      </c>
      <c r="D26" s="5">
        <v>95000</v>
      </c>
      <c r="E26" s="5"/>
      <c r="F26" s="5">
        <f t="shared" si="0"/>
        <v>95000</v>
      </c>
      <c r="G26" s="5">
        <v>75978.509999999995</v>
      </c>
      <c r="H26" s="5">
        <v>75978.509999999995</v>
      </c>
      <c r="I26" s="5">
        <v>75978.509999999995</v>
      </c>
      <c r="J26" s="5">
        <v>75978.509999999995</v>
      </c>
      <c r="K26" s="5">
        <f t="shared" si="1"/>
        <v>19021.490000000005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2">
        <v>2200</v>
      </c>
      <c r="B27" s="2" t="s">
        <v>27</v>
      </c>
      <c r="C27" s="2" t="s">
        <v>28</v>
      </c>
      <c r="D27" s="5">
        <v>4000</v>
      </c>
      <c r="E27" s="2"/>
      <c r="F27" s="5">
        <f t="shared" si="0"/>
        <v>4000</v>
      </c>
      <c r="G27" s="5">
        <v>0</v>
      </c>
      <c r="H27" s="5">
        <v>0</v>
      </c>
      <c r="I27" s="5">
        <v>0</v>
      </c>
      <c r="J27" s="5">
        <v>0</v>
      </c>
      <c r="K27" s="5">
        <f t="shared" si="1"/>
        <v>4000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2">
        <v>2300</v>
      </c>
      <c r="B28" s="2" t="s">
        <v>29</v>
      </c>
      <c r="C28" s="2" t="s">
        <v>30</v>
      </c>
      <c r="D28" s="2">
        <v>0</v>
      </c>
      <c r="E28" s="5">
        <v>18100</v>
      </c>
      <c r="F28" s="5">
        <f t="shared" si="0"/>
        <v>18100</v>
      </c>
      <c r="G28" s="5">
        <v>18100</v>
      </c>
      <c r="H28" s="5">
        <v>18100</v>
      </c>
      <c r="I28" s="5">
        <v>18100</v>
      </c>
      <c r="J28" s="5">
        <v>18100</v>
      </c>
      <c r="K28" s="5">
        <f t="shared" si="1"/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">
        <v>2400</v>
      </c>
      <c r="B29" s="2" t="s">
        <v>31</v>
      </c>
      <c r="C29" s="2" t="s">
        <v>32</v>
      </c>
      <c r="D29" s="5">
        <v>10000</v>
      </c>
      <c r="E29" s="5"/>
      <c r="F29" s="5">
        <f t="shared" si="0"/>
        <v>10000</v>
      </c>
      <c r="G29" s="5">
        <v>0</v>
      </c>
      <c r="H29" s="5">
        <v>0</v>
      </c>
      <c r="I29" s="5">
        <v>0</v>
      </c>
      <c r="J29" s="5">
        <v>0</v>
      </c>
      <c r="K29" s="5">
        <f t="shared" si="1"/>
        <v>10000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2">
        <v>2400</v>
      </c>
      <c r="B30" s="2" t="s">
        <v>33</v>
      </c>
      <c r="C30" s="2" t="s">
        <v>34</v>
      </c>
      <c r="D30" s="5">
        <v>125000</v>
      </c>
      <c r="E30" s="5">
        <v>-18100</v>
      </c>
      <c r="F30" s="5">
        <f t="shared" si="0"/>
        <v>106900</v>
      </c>
      <c r="G30" s="5">
        <v>6317.52</v>
      </c>
      <c r="H30" s="5">
        <v>6317.52</v>
      </c>
      <c r="I30" s="5">
        <v>6317.52</v>
      </c>
      <c r="J30" s="5">
        <v>6317.52</v>
      </c>
      <c r="K30" s="5">
        <f t="shared" si="1"/>
        <v>100582.48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2">
        <v>2400</v>
      </c>
      <c r="B31" s="2" t="s">
        <v>35</v>
      </c>
      <c r="C31" s="2" t="s">
        <v>36</v>
      </c>
      <c r="D31" s="5">
        <v>15500</v>
      </c>
      <c r="E31" s="2"/>
      <c r="F31" s="5">
        <f t="shared" si="0"/>
        <v>15500</v>
      </c>
      <c r="G31" s="5">
        <v>0</v>
      </c>
      <c r="H31" s="5">
        <v>0</v>
      </c>
      <c r="I31" s="5">
        <v>0</v>
      </c>
      <c r="J31" s="5">
        <v>0</v>
      </c>
      <c r="K31" s="5">
        <f t="shared" si="1"/>
        <v>15500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2">
        <v>2400</v>
      </c>
      <c r="B32" s="2" t="s">
        <v>37</v>
      </c>
      <c r="C32" s="2" t="s">
        <v>38</v>
      </c>
      <c r="D32" s="5">
        <v>3500</v>
      </c>
      <c r="E32" s="2"/>
      <c r="F32" s="5">
        <f t="shared" si="0"/>
        <v>3500</v>
      </c>
      <c r="G32" s="5">
        <v>0</v>
      </c>
      <c r="H32" s="5">
        <v>0</v>
      </c>
      <c r="I32" s="5">
        <v>0</v>
      </c>
      <c r="J32" s="5">
        <v>0</v>
      </c>
      <c r="K32" s="5">
        <f t="shared" si="1"/>
        <v>3500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2">
        <v>2400</v>
      </c>
      <c r="B33" s="2" t="s">
        <v>39</v>
      </c>
      <c r="C33" s="2" t="s">
        <v>40</v>
      </c>
      <c r="D33" s="5">
        <v>1500</v>
      </c>
      <c r="E33" s="2"/>
      <c r="F33" s="5">
        <f t="shared" si="0"/>
        <v>1500</v>
      </c>
      <c r="G33" s="5">
        <v>0</v>
      </c>
      <c r="H33" s="5">
        <v>0</v>
      </c>
      <c r="I33" s="5">
        <v>0</v>
      </c>
      <c r="J33" s="5">
        <v>0</v>
      </c>
      <c r="K33" s="5">
        <f t="shared" si="1"/>
        <v>1500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2">
        <v>2400</v>
      </c>
      <c r="B34" s="2" t="s">
        <v>41</v>
      </c>
      <c r="C34" s="2" t="s">
        <v>42</v>
      </c>
      <c r="D34" s="5">
        <v>45000</v>
      </c>
      <c r="E34" s="5"/>
      <c r="F34" s="5">
        <f t="shared" si="0"/>
        <v>45000</v>
      </c>
      <c r="G34" s="5">
        <v>34045.360000000001</v>
      </c>
      <c r="H34" s="5">
        <v>34045.360000000001</v>
      </c>
      <c r="I34" s="5">
        <v>34045.360000000001</v>
      </c>
      <c r="J34" s="5">
        <v>34045.360000000001</v>
      </c>
      <c r="K34" s="5">
        <f t="shared" si="1"/>
        <v>10954.64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2">
        <v>2400</v>
      </c>
      <c r="B35" s="2" t="s">
        <v>43</v>
      </c>
      <c r="C35" s="2" t="s">
        <v>44</v>
      </c>
      <c r="D35" s="5">
        <v>12000</v>
      </c>
      <c r="E35" s="2"/>
      <c r="F35" s="5">
        <f t="shared" si="0"/>
        <v>12000</v>
      </c>
      <c r="G35" s="5">
        <v>0</v>
      </c>
      <c r="H35" s="5">
        <v>0</v>
      </c>
      <c r="I35" s="5">
        <v>0</v>
      </c>
      <c r="J35" s="5">
        <v>0</v>
      </c>
      <c r="K35" s="5">
        <f t="shared" si="1"/>
        <v>12000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2">
        <v>2400</v>
      </c>
      <c r="B36" s="2" t="s">
        <v>45</v>
      </c>
      <c r="C36" s="2" t="s">
        <v>46</v>
      </c>
      <c r="D36" s="5">
        <v>12000</v>
      </c>
      <c r="E36" s="2"/>
      <c r="F36" s="5">
        <f t="shared" si="0"/>
        <v>12000</v>
      </c>
      <c r="G36" s="5">
        <v>0</v>
      </c>
      <c r="H36" s="5">
        <v>0</v>
      </c>
      <c r="I36" s="5">
        <v>0</v>
      </c>
      <c r="J36" s="5">
        <v>0</v>
      </c>
      <c r="K36" s="5">
        <f t="shared" si="1"/>
        <v>12000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2">
        <v>2400</v>
      </c>
      <c r="B37" s="2" t="s">
        <v>47</v>
      </c>
      <c r="C37" s="2" t="s">
        <v>48</v>
      </c>
      <c r="D37" s="5">
        <v>269379</v>
      </c>
      <c r="E37" s="5"/>
      <c r="F37" s="5">
        <f t="shared" si="0"/>
        <v>269379</v>
      </c>
      <c r="G37" s="5">
        <v>111061.82</v>
      </c>
      <c r="H37" s="5">
        <v>111061.82</v>
      </c>
      <c r="I37" s="5">
        <v>111061.82</v>
      </c>
      <c r="J37" s="5">
        <v>111061.82</v>
      </c>
      <c r="K37" s="5">
        <f t="shared" si="1"/>
        <v>158317.18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2">
        <v>2500</v>
      </c>
      <c r="B38" s="2" t="s">
        <v>49</v>
      </c>
      <c r="C38" s="2" t="s">
        <v>50</v>
      </c>
      <c r="D38" s="5">
        <v>21500</v>
      </c>
      <c r="E38" s="2"/>
      <c r="F38" s="5">
        <f t="shared" si="0"/>
        <v>21500</v>
      </c>
      <c r="G38" s="5">
        <v>5574.13</v>
      </c>
      <c r="H38" s="5">
        <v>5574.13</v>
      </c>
      <c r="I38" s="5">
        <v>5574.13</v>
      </c>
      <c r="J38" s="5">
        <v>5574.13</v>
      </c>
      <c r="K38" s="5">
        <f t="shared" si="1"/>
        <v>15925.869999999999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2">
        <v>2500</v>
      </c>
      <c r="B39" s="2" t="s">
        <v>219</v>
      </c>
      <c r="C39" s="2" t="s">
        <v>272</v>
      </c>
      <c r="D39" s="5">
        <v>0</v>
      </c>
      <c r="E39" s="2"/>
      <c r="F39" s="5">
        <f t="shared" si="0"/>
        <v>0</v>
      </c>
      <c r="G39" s="5">
        <v>95228.76</v>
      </c>
      <c r="H39" s="5">
        <v>95228.76</v>
      </c>
      <c r="I39" s="5">
        <v>95228.76</v>
      </c>
      <c r="J39" s="5">
        <v>95228.76</v>
      </c>
      <c r="K39" s="5">
        <f t="shared" si="1"/>
        <v>-95228.76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2">
        <v>2500</v>
      </c>
      <c r="B40" s="2" t="s">
        <v>51</v>
      </c>
      <c r="C40" s="2" t="s">
        <v>52</v>
      </c>
      <c r="D40" s="5">
        <v>2000</v>
      </c>
      <c r="E40" s="2"/>
      <c r="F40" s="5">
        <f t="shared" si="0"/>
        <v>2000</v>
      </c>
      <c r="G40" s="5">
        <v>0</v>
      </c>
      <c r="H40" s="5">
        <v>0</v>
      </c>
      <c r="I40" s="5">
        <v>0</v>
      </c>
      <c r="J40" s="5">
        <v>0</v>
      </c>
      <c r="K40" s="5">
        <f t="shared" si="1"/>
        <v>2000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2">
        <v>2600</v>
      </c>
      <c r="B41" s="2" t="s">
        <v>53</v>
      </c>
      <c r="C41" s="2" t="s">
        <v>54</v>
      </c>
      <c r="D41" s="5">
        <v>150000</v>
      </c>
      <c r="E41" s="5"/>
      <c r="F41" s="5">
        <f t="shared" si="0"/>
        <v>150000</v>
      </c>
      <c r="G41" s="5">
        <v>39262.82</v>
      </c>
      <c r="H41" s="5">
        <v>39262.82</v>
      </c>
      <c r="I41" s="5">
        <v>39262.82</v>
      </c>
      <c r="J41" s="5">
        <v>39262.82</v>
      </c>
      <c r="K41" s="5">
        <f t="shared" si="1"/>
        <v>110737.18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2">
        <v>2700</v>
      </c>
      <c r="B42" s="2" t="s">
        <v>55</v>
      </c>
      <c r="C42" s="2" t="s">
        <v>56</v>
      </c>
      <c r="D42" s="5">
        <v>28000</v>
      </c>
      <c r="E42" s="2"/>
      <c r="F42" s="5">
        <f t="shared" si="0"/>
        <v>28000</v>
      </c>
      <c r="G42" s="5">
        <v>0</v>
      </c>
      <c r="H42" s="5">
        <v>0</v>
      </c>
      <c r="I42" s="5">
        <v>0</v>
      </c>
      <c r="J42" s="5">
        <v>0</v>
      </c>
      <c r="K42" s="5">
        <f t="shared" si="1"/>
        <v>28000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2">
        <v>2700</v>
      </c>
      <c r="B43" s="2" t="s">
        <v>57</v>
      </c>
      <c r="C43" s="2" t="s">
        <v>58</v>
      </c>
      <c r="D43" s="5">
        <v>8000</v>
      </c>
      <c r="E43" s="2"/>
      <c r="F43" s="5">
        <f t="shared" si="0"/>
        <v>8000</v>
      </c>
      <c r="G43" s="5">
        <v>0</v>
      </c>
      <c r="H43" s="5">
        <v>0</v>
      </c>
      <c r="I43" s="5">
        <v>0</v>
      </c>
      <c r="J43" s="5">
        <v>0</v>
      </c>
      <c r="K43" s="5">
        <f t="shared" si="1"/>
        <v>8000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2">
        <v>2900</v>
      </c>
      <c r="B44" s="2" t="s">
        <v>59</v>
      </c>
      <c r="C44" s="2" t="s">
        <v>60</v>
      </c>
      <c r="D44" s="5">
        <v>19500</v>
      </c>
      <c r="E44" s="2"/>
      <c r="F44" s="5">
        <f t="shared" si="0"/>
        <v>19500</v>
      </c>
      <c r="G44" s="5">
        <v>29761.899999999998</v>
      </c>
      <c r="H44" s="5">
        <v>29761.899999999998</v>
      </c>
      <c r="I44" s="5">
        <v>29761.899999999998</v>
      </c>
      <c r="J44" s="5">
        <v>29761.899999999998</v>
      </c>
      <c r="K44" s="5">
        <f t="shared" si="1"/>
        <v>-10261.899999999998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2">
        <v>2900</v>
      </c>
      <c r="B45" s="2" t="s">
        <v>61</v>
      </c>
      <c r="C45" s="2" t="s">
        <v>62</v>
      </c>
      <c r="D45" s="5">
        <v>8000</v>
      </c>
      <c r="E45" s="2"/>
      <c r="F45" s="5">
        <f t="shared" si="0"/>
        <v>8000</v>
      </c>
      <c r="G45" s="5">
        <v>95503.549999999988</v>
      </c>
      <c r="H45" s="5">
        <v>95503.549999999988</v>
      </c>
      <c r="I45" s="5">
        <v>95503.549999999988</v>
      </c>
      <c r="J45" s="5">
        <v>95503.549999999988</v>
      </c>
      <c r="K45" s="5">
        <f t="shared" si="1"/>
        <v>-87503.549999999988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2">
        <v>2900</v>
      </c>
      <c r="B46" s="2" t="s">
        <v>63</v>
      </c>
      <c r="C46" s="2" t="s">
        <v>64</v>
      </c>
      <c r="D46" s="5">
        <v>9000</v>
      </c>
      <c r="E46" s="2"/>
      <c r="F46" s="5">
        <f t="shared" si="0"/>
        <v>9000</v>
      </c>
      <c r="G46" s="5">
        <v>0</v>
      </c>
      <c r="H46" s="5">
        <v>0</v>
      </c>
      <c r="I46" s="5">
        <v>0</v>
      </c>
      <c r="J46" s="5">
        <v>0</v>
      </c>
      <c r="K46" s="5">
        <f t="shared" si="1"/>
        <v>9000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>
        <v>2900</v>
      </c>
      <c r="B47" s="2" t="s">
        <v>65</v>
      </c>
      <c r="C47" s="2" t="s">
        <v>66</v>
      </c>
      <c r="D47" s="5">
        <v>8000</v>
      </c>
      <c r="E47" s="5"/>
      <c r="F47" s="5">
        <f t="shared" si="0"/>
        <v>8000</v>
      </c>
      <c r="G47" s="5">
        <v>6934.32</v>
      </c>
      <c r="H47" s="5">
        <v>6934.32</v>
      </c>
      <c r="I47" s="5">
        <v>6934.32</v>
      </c>
      <c r="J47" s="5">
        <v>6934.32</v>
      </c>
      <c r="K47" s="5">
        <f t="shared" si="1"/>
        <v>1065.6800000000003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2">
        <v>2900</v>
      </c>
      <c r="B48" s="2" t="s">
        <v>67</v>
      </c>
      <c r="C48" s="2" t="s">
        <v>68</v>
      </c>
      <c r="D48" s="5">
        <v>4000</v>
      </c>
      <c r="E48" s="2"/>
      <c r="F48" s="5">
        <f t="shared" si="0"/>
        <v>4000</v>
      </c>
      <c r="G48" s="5">
        <v>7714</v>
      </c>
      <c r="H48" s="5">
        <v>7714</v>
      </c>
      <c r="I48" s="5">
        <v>7714</v>
      </c>
      <c r="J48" s="5">
        <v>7714</v>
      </c>
      <c r="K48" s="5">
        <f t="shared" si="1"/>
        <v>-3714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2">
        <v>2900</v>
      </c>
      <c r="B49" s="2" t="s">
        <v>69</v>
      </c>
      <c r="C49" s="2" t="s">
        <v>70</v>
      </c>
      <c r="D49" s="5">
        <v>58000</v>
      </c>
      <c r="E49" s="5"/>
      <c r="F49" s="5">
        <f t="shared" si="0"/>
        <v>58000</v>
      </c>
      <c r="G49" s="5">
        <v>89814.239999999991</v>
      </c>
      <c r="H49" s="5">
        <v>89814.239999999991</v>
      </c>
      <c r="I49" s="5">
        <v>89814.239999999991</v>
      </c>
      <c r="J49" s="5">
        <v>89814.239999999991</v>
      </c>
      <c r="K49" s="5">
        <f t="shared" si="1"/>
        <v>-31814.239999999991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2">
        <v>2900</v>
      </c>
      <c r="B50" s="2" t="s">
        <v>225</v>
      </c>
      <c r="C50" s="2" t="s">
        <v>273</v>
      </c>
      <c r="D50" s="5">
        <v>0</v>
      </c>
      <c r="E50" s="5"/>
      <c r="F50" s="5">
        <f t="shared" si="0"/>
        <v>0</v>
      </c>
      <c r="G50" s="5">
        <v>1590.96</v>
      </c>
      <c r="H50" s="5">
        <v>1590.96</v>
      </c>
      <c r="I50" s="5">
        <v>1590.96</v>
      </c>
      <c r="J50" s="5">
        <v>1590.96</v>
      </c>
      <c r="K50" s="5">
        <f t="shared" si="1"/>
        <v>-1590.96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2">
        <v>3100</v>
      </c>
      <c r="B51" s="2" t="s">
        <v>71</v>
      </c>
      <c r="C51" s="2" t="s">
        <v>72</v>
      </c>
      <c r="D51" s="2">
        <v>0</v>
      </c>
      <c r="E51" s="5">
        <v>180000</v>
      </c>
      <c r="F51" s="5">
        <f t="shared" si="0"/>
        <v>180000</v>
      </c>
      <c r="G51" s="5">
        <v>44877.41</v>
      </c>
      <c r="H51" s="5">
        <v>44877.41</v>
      </c>
      <c r="I51" s="5">
        <v>44877.41</v>
      </c>
      <c r="J51" s="5">
        <v>44877.41</v>
      </c>
      <c r="K51" s="5">
        <f t="shared" si="1"/>
        <v>135122.59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2">
        <v>3100</v>
      </c>
      <c r="B52" s="2" t="s">
        <v>173</v>
      </c>
      <c r="C52" s="2" t="s">
        <v>274</v>
      </c>
      <c r="D52" s="2">
        <v>0</v>
      </c>
      <c r="E52" s="5"/>
      <c r="F52" s="5">
        <f t="shared" si="0"/>
        <v>0</v>
      </c>
      <c r="G52" s="5">
        <v>15741.2</v>
      </c>
      <c r="H52" s="5">
        <v>15741.2</v>
      </c>
      <c r="I52" s="5">
        <v>15741.2</v>
      </c>
      <c r="J52" s="5">
        <v>15741.2</v>
      </c>
      <c r="K52" s="5">
        <f t="shared" si="1"/>
        <v>-15741.2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2">
        <v>3100</v>
      </c>
      <c r="B53" s="2" t="s">
        <v>73</v>
      </c>
      <c r="C53" s="2" t="s">
        <v>74</v>
      </c>
      <c r="D53" s="5">
        <v>65000</v>
      </c>
      <c r="E53" s="2"/>
      <c r="F53" s="5">
        <f t="shared" si="0"/>
        <v>65000</v>
      </c>
      <c r="G53" s="5">
        <v>30950</v>
      </c>
      <c r="H53" s="5">
        <v>30950</v>
      </c>
      <c r="I53" s="5">
        <v>30950</v>
      </c>
      <c r="J53" s="5">
        <v>30950</v>
      </c>
      <c r="K53" s="5">
        <f t="shared" si="1"/>
        <v>34050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2">
        <v>3100</v>
      </c>
      <c r="B54" s="2" t="s">
        <v>75</v>
      </c>
      <c r="C54" s="2" t="s">
        <v>76</v>
      </c>
      <c r="D54" s="2">
        <v>0</v>
      </c>
      <c r="E54" s="5">
        <v>13000</v>
      </c>
      <c r="F54" s="5">
        <f t="shared" si="0"/>
        <v>13000</v>
      </c>
      <c r="G54" s="5">
        <v>5075.8</v>
      </c>
      <c r="H54" s="5">
        <v>5075.8</v>
      </c>
      <c r="I54" s="5">
        <v>5075.8</v>
      </c>
      <c r="J54" s="5">
        <v>5075.8</v>
      </c>
      <c r="K54" s="5">
        <f t="shared" si="1"/>
        <v>7924.2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2">
        <v>3100</v>
      </c>
      <c r="B55" s="2" t="s">
        <v>77</v>
      </c>
      <c r="C55" s="2" t="s">
        <v>78</v>
      </c>
      <c r="D55" s="2">
        <v>800</v>
      </c>
      <c r="E55" s="2"/>
      <c r="F55" s="5">
        <f t="shared" si="0"/>
        <v>800</v>
      </c>
      <c r="G55" s="5">
        <v>647.05999999999995</v>
      </c>
      <c r="H55" s="5">
        <v>647.05999999999995</v>
      </c>
      <c r="I55" s="5">
        <v>647.05999999999995</v>
      </c>
      <c r="J55" s="5">
        <v>647.05999999999995</v>
      </c>
      <c r="K55" s="5">
        <f t="shared" si="1"/>
        <v>152.94000000000005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2">
        <v>3200</v>
      </c>
      <c r="B56" s="2" t="s">
        <v>79</v>
      </c>
      <c r="C56" s="2" t="s">
        <v>80</v>
      </c>
      <c r="D56" s="5">
        <v>78000</v>
      </c>
      <c r="E56" s="5"/>
      <c r="F56" s="5">
        <f t="shared" si="0"/>
        <v>78000</v>
      </c>
      <c r="G56" s="5">
        <v>38407.599999999999</v>
      </c>
      <c r="H56" s="5">
        <v>38407.599999999999</v>
      </c>
      <c r="I56" s="5">
        <v>38407.599999999999</v>
      </c>
      <c r="J56" s="5">
        <v>38407.599999999999</v>
      </c>
      <c r="K56" s="5">
        <f t="shared" si="1"/>
        <v>39592.400000000001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2">
        <v>3200</v>
      </c>
      <c r="B57" s="2" t="s">
        <v>81</v>
      </c>
      <c r="C57" s="2" t="s">
        <v>82</v>
      </c>
      <c r="D57" s="2">
        <v>0</v>
      </c>
      <c r="E57" s="5">
        <v>85000</v>
      </c>
      <c r="F57" s="5">
        <f t="shared" si="0"/>
        <v>85000</v>
      </c>
      <c r="G57" s="5">
        <v>80180</v>
      </c>
      <c r="H57" s="5">
        <v>80180</v>
      </c>
      <c r="I57" s="5">
        <v>80180</v>
      </c>
      <c r="J57" s="5">
        <v>80180</v>
      </c>
      <c r="K57" s="5">
        <f t="shared" si="1"/>
        <v>4820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2">
        <v>3200</v>
      </c>
      <c r="B58" s="2" t="s">
        <v>83</v>
      </c>
      <c r="C58" s="2" t="s">
        <v>84</v>
      </c>
      <c r="D58" s="2">
        <v>0</v>
      </c>
      <c r="E58" s="2">
        <v>33500</v>
      </c>
      <c r="F58" s="5">
        <f t="shared" si="0"/>
        <v>33500</v>
      </c>
      <c r="G58" s="5">
        <v>36303.449999999997</v>
      </c>
      <c r="H58" s="5">
        <v>36303.449999999997</v>
      </c>
      <c r="I58" s="5">
        <v>36303.449999999997</v>
      </c>
      <c r="J58" s="5">
        <v>36303.449999999997</v>
      </c>
      <c r="K58" s="5">
        <f t="shared" si="1"/>
        <v>-2803.4499999999971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2">
        <v>3200</v>
      </c>
      <c r="B59" s="2" t="s">
        <v>275</v>
      </c>
      <c r="C59" s="2" t="s">
        <v>276</v>
      </c>
      <c r="D59" s="2">
        <v>0</v>
      </c>
      <c r="E59" s="2">
        <v>2500</v>
      </c>
      <c r="F59" s="5">
        <f t="shared" si="0"/>
        <v>2500</v>
      </c>
      <c r="G59" s="5">
        <v>1740</v>
      </c>
      <c r="H59" s="5">
        <v>1740</v>
      </c>
      <c r="I59" s="5">
        <v>1740</v>
      </c>
      <c r="J59" s="5">
        <v>1740</v>
      </c>
      <c r="K59" s="5">
        <f t="shared" si="1"/>
        <v>760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2">
        <v>3200</v>
      </c>
      <c r="B60" s="2" t="s">
        <v>230</v>
      </c>
      <c r="C60" s="2" t="s">
        <v>277</v>
      </c>
      <c r="D60" s="2">
        <v>0</v>
      </c>
      <c r="E60" s="2"/>
      <c r="F60" s="5">
        <f t="shared" si="0"/>
        <v>0</v>
      </c>
      <c r="G60" s="5">
        <v>9000</v>
      </c>
      <c r="H60" s="5">
        <v>9000</v>
      </c>
      <c r="I60" s="5">
        <v>9000</v>
      </c>
      <c r="J60" s="5">
        <v>9000</v>
      </c>
      <c r="K60" s="5">
        <f t="shared" si="1"/>
        <v>-9000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2">
        <v>3300</v>
      </c>
      <c r="B61" s="2" t="s">
        <v>85</v>
      </c>
      <c r="C61" s="2" t="s">
        <v>86</v>
      </c>
      <c r="D61" s="2">
        <v>0</v>
      </c>
      <c r="E61" s="5"/>
      <c r="F61" s="5">
        <f t="shared" si="0"/>
        <v>0</v>
      </c>
      <c r="G61" s="5">
        <v>89120</v>
      </c>
      <c r="H61" s="5">
        <v>89120</v>
      </c>
      <c r="I61" s="5">
        <v>89120</v>
      </c>
      <c r="J61" s="5">
        <v>89120</v>
      </c>
      <c r="K61" s="5">
        <f t="shared" si="1"/>
        <v>-89120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2">
        <v>3400</v>
      </c>
      <c r="B62" s="2" t="s">
        <v>87</v>
      </c>
      <c r="C62" s="2" t="s">
        <v>88</v>
      </c>
      <c r="D62" s="5">
        <v>27500</v>
      </c>
      <c r="E62" s="2"/>
      <c r="F62" s="5">
        <f t="shared" si="0"/>
        <v>27500</v>
      </c>
      <c r="G62" s="5">
        <v>4593.6000000000004</v>
      </c>
      <c r="H62" s="5">
        <v>4593.6000000000004</v>
      </c>
      <c r="I62" s="5">
        <v>4593.6000000000004</v>
      </c>
      <c r="J62" s="5">
        <v>4593.6000000000004</v>
      </c>
      <c r="K62" s="5">
        <f t="shared" si="1"/>
        <v>22906.400000000001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2">
        <v>3400</v>
      </c>
      <c r="B63" s="2" t="s">
        <v>89</v>
      </c>
      <c r="C63" s="2" t="s">
        <v>90</v>
      </c>
      <c r="D63" s="5">
        <v>7500</v>
      </c>
      <c r="E63" s="2"/>
      <c r="F63" s="5">
        <f t="shared" si="0"/>
        <v>7500</v>
      </c>
      <c r="G63" s="5">
        <v>0</v>
      </c>
      <c r="H63" s="5">
        <v>0</v>
      </c>
      <c r="I63" s="5">
        <v>0</v>
      </c>
      <c r="J63" s="5">
        <v>0</v>
      </c>
      <c r="K63" s="5">
        <f t="shared" si="1"/>
        <v>7500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2">
        <v>3500</v>
      </c>
      <c r="B64" s="2" t="s">
        <v>91</v>
      </c>
      <c r="C64" s="2" t="s">
        <v>92</v>
      </c>
      <c r="D64" s="5">
        <v>85000</v>
      </c>
      <c r="E64" s="5"/>
      <c r="F64" s="5">
        <f t="shared" si="0"/>
        <v>85000</v>
      </c>
      <c r="G64" s="5">
        <v>82969.929999999993</v>
      </c>
      <c r="H64" s="5">
        <v>82969.929999999993</v>
      </c>
      <c r="I64" s="5">
        <v>82969.929999999993</v>
      </c>
      <c r="J64" s="5">
        <v>82969.929999999993</v>
      </c>
      <c r="K64" s="5">
        <f t="shared" si="1"/>
        <v>2030.070000000007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2">
        <v>3500</v>
      </c>
      <c r="B65" s="2" t="s">
        <v>93</v>
      </c>
      <c r="C65" s="2" t="s">
        <v>94</v>
      </c>
      <c r="D65" s="5">
        <v>4000</v>
      </c>
      <c r="E65" s="2"/>
      <c r="F65" s="5">
        <f t="shared" si="0"/>
        <v>4000</v>
      </c>
      <c r="G65" s="5">
        <v>0</v>
      </c>
      <c r="H65" s="5">
        <v>0</v>
      </c>
      <c r="I65" s="5">
        <v>0</v>
      </c>
      <c r="J65" s="5">
        <v>0</v>
      </c>
      <c r="K65" s="5">
        <f t="shared" si="1"/>
        <v>4000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2">
        <v>3530</v>
      </c>
      <c r="B66" s="2" t="s">
        <v>95</v>
      </c>
      <c r="C66" s="2" t="s">
        <v>96</v>
      </c>
      <c r="D66" s="5">
        <v>3500</v>
      </c>
      <c r="E66" s="2"/>
      <c r="F66" s="5">
        <f t="shared" si="0"/>
        <v>3500</v>
      </c>
      <c r="G66" s="5">
        <v>1740</v>
      </c>
      <c r="H66" s="5">
        <v>1740</v>
      </c>
      <c r="I66" s="5">
        <v>1740</v>
      </c>
      <c r="J66" s="5">
        <v>1740</v>
      </c>
      <c r="K66" s="5">
        <f t="shared" si="1"/>
        <v>1760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2">
        <v>3500</v>
      </c>
      <c r="B67" s="2" t="s">
        <v>97</v>
      </c>
      <c r="C67" s="2" t="s">
        <v>98</v>
      </c>
      <c r="D67" s="5">
        <v>5000</v>
      </c>
      <c r="E67" s="2"/>
      <c r="F67" s="5">
        <f t="shared" si="0"/>
        <v>5000</v>
      </c>
      <c r="G67" s="5">
        <v>472.7</v>
      </c>
      <c r="H67" s="5">
        <v>472.7</v>
      </c>
      <c r="I67" s="5">
        <v>472.7</v>
      </c>
      <c r="J67" s="5">
        <v>472.7</v>
      </c>
      <c r="K67" s="5">
        <f t="shared" si="1"/>
        <v>4527.3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2">
        <v>3500</v>
      </c>
      <c r="B68" s="2" t="s">
        <v>99</v>
      </c>
      <c r="C68" s="2" t="s">
        <v>100</v>
      </c>
      <c r="D68" s="5">
        <v>114000</v>
      </c>
      <c r="E68" s="5"/>
      <c r="F68" s="5">
        <f t="shared" si="0"/>
        <v>114000</v>
      </c>
      <c r="G68" s="5">
        <v>59657.2</v>
      </c>
      <c r="H68" s="5">
        <v>59657.2</v>
      </c>
      <c r="I68" s="5">
        <v>59657.2</v>
      </c>
      <c r="J68" s="5">
        <v>59657.2</v>
      </c>
      <c r="K68" s="5">
        <f t="shared" si="1"/>
        <v>54342.8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2">
        <v>3500</v>
      </c>
      <c r="B69" s="2" t="s">
        <v>101</v>
      </c>
      <c r="C69" s="2" t="s">
        <v>102</v>
      </c>
      <c r="D69" s="5">
        <v>80000</v>
      </c>
      <c r="E69" s="5"/>
      <c r="F69" s="5">
        <f t="shared" si="0"/>
        <v>80000</v>
      </c>
      <c r="G69" s="5">
        <v>7192</v>
      </c>
      <c r="H69" s="5">
        <v>7192</v>
      </c>
      <c r="I69" s="5">
        <v>7192</v>
      </c>
      <c r="J69" s="5">
        <v>7192</v>
      </c>
      <c r="K69" s="5">
        <f t="shared" si="1"/>
        <v>72808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2">
        <v>3500</v>
      </c>
      <c r="B70" s="2" t="s">
        <v>103</v>
      </c>
      <c r="C70" s="2" t="s">
        <v>104</v>
      </c>
      <c r="D70" s="5">
        <v>30000</v>
      </c>
      <c r="E70" s="2"/>
      <c r="F70" s="5">
        <f t="shared" si="0"/>
        <v>30000</v>
      </c>
      <c r="G70" s="5">
        <v>88829.6</v>
      </c>
      <c r="H70" s="5">
        <v>88829.6</v>
      </c>
      <c r="I70" s="5">
        <v>88829.6</v>
      </c>
      <c r="J70" s="5">
        <v>88829.6</v>
      </c>
      <c r="K70" s="5">
        <f t="shared" si="1"/>
        <v>-58829.600000000006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2">
        <v>3500</v>
      </c>
      <c r="B71" s="2" t="s">
        <v>105</v>
      </c>
      <c r="C71" s="2" t="s">
        <v>106</v>
      </c>
      <c r="D71" s="5">
        <v>9500</v>
      </c>
      <c r="E71" s="2"/>
      <c r="F71" s="5">
        <f t="shared" si="0"/>
        <v>9500</v>
      </c>
      <c r="G71" s="5">
        <v>0</v>
      </c>
      <c r="H71" s="5">
        <v>0</v>
      </c>
      <c r="I71" s="5">
        <v>0</v>
      </c>
      <c r="J71" s="5">
        <v>0</v>
      </c>
      <c r="K71" s="5">
        <f t="shared" si="1"/>
        <v>9500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2">
        <v>3600</v>
      </c>
      <c r="B72" s="2" t="s">
        <v>107</v>
      </c>
      <c r="C72" s="2" t="s">
        <v>108</v>
      </c>
      <c r="D72" s="5">
        <v>65000</v>
      </c>
      <c r="E72" s="5"/>
      <c r="F72" s="5">
        <f t="shared" si="0"/>
        <v>65000</v>
      </c>
      <c r="G72" s="5">
        <v>25620</v>
      </c>
      <c r="H72" s="5">
        <v>25620</v>
      </c>
      <c r="I72" s="5">
        <v>25620</v>
      </c>
      <c r="J72" s="5">
        <v>25620</v>
      </c>
      <c r="K72" s="5">
        <f t="shared" si="1"/>
        <v>39380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2">
        <v>3700</v>
      </c>
      <c r="B73" s="2" t="s">
        <v>109</v>
      </c>
      <c r="C73" s="2" t="s">
        <v>110</v>
      </c>
      <c r="D73" s="5">
        <v>35000</v>
      </c>
      <c r="E73" s="2"/>
      <c r="F73" s="5">
        <f t="shared" si="0"/>
        <v>35000</v>
      </c>
      <c r="G73" s="5">
        <v>0</v>
      </c>
      <c r="H73" s="5">
        <v>0</v>
      </c>
      <c r="I73" s="5">
        <v>0</v>
      </c>
      <c r="J73" s="5">
        <v>0</v>
      </c>
      <c r="K73" s="5">
        <f t="shared" si="1"/>
        <v>35000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2">
        <v>3700</v>
      </c>
      <c r="B74" s="2" t="s">
        <v>111</v>
      </c>
      <c r="C74" s="2" t="s">
        <v>112</v>
      </c>
      <c r="D74" s="5">
        <v>80000</v>
      </c>
      <c r="E74" s="5"/>
      <c r="F74" s="5">
        <f t="shared" si="0"/>
        <v>80000</v>
      </c>
      <c r="G74" s="5">
        <v>53489.380000000005</v>
      </c>
      <c r="H74" s="5">
        <v>53489.380000000005</v>
      </c>
      <c r="I74" s="5">
        <v>53489.380000000005</v>
      </c>
      <c r="J74" s="5">
        <v>53489.380000000005</v>
      </c>
      <c r="K74" s="5">
        <f t="shared" si="1"/>
        <v>26510.619999999995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2">
        <v>3800</v>
      </c>
      <c r="B75" s="2" t="s">
        <v>113</v>
      </c>
      <c r="C75" s="2" t="s">
        <v>114</v>
      </c>
      <c r="D75" s="5">
        <v>89000</v>
      </c>
      <c r="E75" s="2"/>
      <c r="F75" s="5">
        <f t="shared" si="0"/>
        <v>89000</v>
      </c>
      <c r="G75" s="5">
        <v>0</v>
      </c>
      <c r="H75" s="5">
        <v>0</v>
      </c>
      <c r="I75" s="5">
        <v>0</v>
      </c>
      <c r="J75" s="5">
        <v>0</v>
      </c>
      <c r="K75" s="5">
        <f t="shared" si="1"/>
        <v>89000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2">
        <v>3800</v>
      </c>
      <c r="B76" s="2" t="s">
        <v>115</v>
      </c>
      <c r="C76" s="2" t="s">
        <v>116</v>
      </c>
      <c r="D76" s="5">
        <v>184600.44</v>
      </c>
      <c r="E76" s="5"/>
      <c r="F76" s="5">
        <f t="shared" si="0"/>
        <v>184600.44</v>
      </c>
      <c r="G76" s="5">
        <v>131249.79999999999</v>
      </c>
      <c r="H76" s="5">
        <v>131249.79999999999</v>
      </c>
      <c r="I76" s="5">
        <v>131249.79999999999</v>
      </c>
      <c r="J76" s="5">
        <v>131249.79999999999</v>
      </c>
      <c r="K76" s="5">
        <f t="shared" si="1"/>
        <v>53350.640000000014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2">
        <v>3800</v>
      </c>
      <c r="B77" s="2" t="s">
        <v>117</v>
      </c>
      <c r="C77" s="2" t="s">
        <v>118</v>
      </c>
      <c r="D77" s="5">
        <v>2500</v>
      </c>
      <c r="E77" s="2"/>
      <c r="F77" s="5">
        <f t="shared" si="0"/>
        <v>2500</v>
      </c>
      <c r="G77" s="5">
        <v>0</v>
      </c>
      <c r="H77" s="5">
        <v>0</v>
      </c>
      <c r="I77" s="5">
        <v>0</v>
      </c>
      <c r="J77" s="5">
        <v>0</v>
      </c>
      <c r="K77" s="5">
        <f t="shared" si="1"/>
        <v>2500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2">
        <v>3800</v>
      </c>
      <c r="B78" s="2" t="s">
        <v>119</v>
      </c>
      <c r="C78" s="2" t="s">
        <v>120</v>
      </c>
      <c r="D78" s="5">
        <v>2000</v>
      </c>
      <c r="E78" s="2"/>
      <c r="F78" s="5">
        <f t="shared" si="0"/>
        <v>2000</v>
      </c>
      <c r="G78" s="5">
        <v>0</v>
      </c>
      <c r="H78" s="5">
        <v>0</v>
      </c>
      <c r="I78" s="5">
        <v>0</v>
      </c>
      <c r="J78" s="5">
        <v>0</v>
      </c>
      <c r="K78" s="5">
        <f t="shared" si="1"/>
        <v>2000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2">
        <v>3900</v>
      </c>
      <c r="B79" s="2" t="s">
        <v>121</v>
      </c>
      <c r="C79" s="2" t="s">
        <v>122</v>
      </c>
      <c r="D79" s="2">
        <v>0</v>
      </c>
      <c r="E79" s="5">
        <v>30000</v>
      </c>
      <c r="F79" s="5">
        <f t="shared" si="0"/>
        <v>30000</v>
      </c>
      <c r="G79" s="5">
        <v>46031.99</v>
      </c>
      <c r="H79" s="5">
        <v>46031.99</v>
      </c>
      <c r="I79" s="5">
        <v>46031.99</v>
      </c>
      <c r="J79" s="5">
        <v>46031.99</v>
      </c>
      <c r="K79" s="5">
        <f t="shared" si="1"/>
        <v>-16031.989999999998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2">
        <v>3900</v>
      </c>
      <c r="B80" s="2" t="s">
        <v>123</v>
      </c>
      <c r="C80" s="2" t="s">
        <v>124</v>
      </c>
      <c r="D80" s="5">
        <v>10000</v>
      </c>
      <c r="E80" s="2"/>
      <c r="F80" s="5">
        <f t="shared" si="0"/>
        <v>10000</v>
      </c>
      <c r="G80" s="5">
        <v>0</v>
      </c>
      <c r="H80" s="5">
        <v>0</v>
      </c>
      <c r="I80" s="5">
        <v>0</v>
      </c>
      <c r="J80" s="5">
        <v>0</v>
      </c>
      <c r="K80" s="5">
        <f t="shared" si="1"/>
        <v>10000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2">
        <v>3900</v>
      </c>
      <c r="B81" s="2" t="s">
        <v>125</v>
      </c>
      <c r="C81" s="2" t="s">
        <v>126</v>
      </c>
      <c r="D81" s="2">
        <v>0</v>
      </c>
      <c r="E81" s="5">
        <v>131641</v>
      </c>
      <c r="F81" s="5">
        <f t="shared" ref="F81:F98" si="2">D81+E81</f>
        <v>131641</v>
      </c>
      <c r="G81" s="5">
        <v>131641</v>
      </c>
      <c r="H81" s="5">
        <v>131641</v>
      </c>
      <c r="I81" s="5">
        <v>131641</v>
      </c>
      <c r="J81" s="5">
        <v>131641</v>
      </c>
      <c r="K81" s="5">
        <f t="shared" ref="K81:K98" si="3">F81-H81</f>
        <v>0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2">
        <v>4400</v>
      </c>
      <c r="B82" s="2" t="s">
        <v>127</v>
      </c>
      <c r="C82" s="2" t="s">
        <v>128</v>
      </c>
      <c r="D82" s="5">
        <v>925000</v>
      </c>
      <c r="E82" s="5"/>
      <c r="F82" s="5">
        <f t="shared" si="2"/>
        <v>925000</v>
      </c>
      <c r="G82" s="5">
        <v>935569.81999999983</v>
      </c>
      <c r="H82" s="5">
        <v>935569.81999999983</v>
      </c>
      <c r="I82" s="5">
        <v>935569.81999999983</v>
      </c>
      <c r="J82" s="5">
        <v>935569.81999999983</v>
      </c>
      <c r="K82" s="5">
        <f t="shared" si="3"/>
        <v>-10569.819999999832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2">
        <v>4400</v>
      </c>
      <c r="B83" s="2" t="s">
        <v>129</v>
      </c>
      <c r="C83" s="2" t="s">
        <v>130</v>
      </c>
      <c r="D83" s="5">
        <v>115000</v>
      </c>
      <c r="E83" s="5"/>
      <c r="F83" s="5">
        <f t="shared" si="2"/>
        <v>115000</v>
      </c>
      <c r="G83" s="5">
        <v>101003.4</v>
      </c>
      <c r="H83" s="5">
        <v>101003.4</v>
      </c>
      <c r="I83" s="5">
        <v>101003.4</v>
      </c>
      <c r="J83" s="5">
        <v>101003.4</v>
      </c>
      <c r="K83" s="5">
        <f t="shared" si="3"/>
        <v>13996.600000000006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2">
        <v>5500</v>
      </c>
      <c r="B84" s="2" t="s">
        <v>131</v>
      </c>
      <c r="C84" s="2" t="s">
        <v>132</v>
      </c>
      <c r="D84" s="5">
        <v>25000</v>
      </c>
      <c r="E84" s="2"/>
      <c r="F84" s="5">
        <f t="shared" si="2"/>
        <v>25000</v>
      </c>
      <c r="G84" s="5">
        <v>63212.4</v>
      </c>
      <c r="H84" s="5">
        <v>63212.4</v>
      </c>
      <c r="I84" s="5">
        <v>63212.4</v>
      </c>
      <c r="J84" s="5">
        <v>63212.4</v>
      </c>
      <c r="K84" s="5">
        <f t="shared" si="3"/>
        <v>-38212.400000000001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2">
        <v>5100</v>
      </c>
      <c r="B85" s="2" t="s">
        <v>133</v>
      </c>
      <c r="C85" s="2" t="s">
        <v>134</v>
      </c>
      <c r="D85" s="5">
        <v>233300</v>
      </c>
      <c r="E85" s="2"/>
      <c r="F85" s="5">
        <f t="shared" si="2"/>
        <v>233300</v>
      </c>
      <c r="G85" s="5">
        <v>21596</v>
      </c>
      <c r="H85" s="5">
        <v>21596</v>
      </c>
      <c r="I85" s="5">
        <v>21596</v>
      </c>
      <c r="J85" s="5">
        <v>21596</v>
      </c>
      <c r="K85" s="5">
        <f t="shared" si="3"/>
        <v>211704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2">
        <v>5200</v>
      </c>
      <c r="B86" s="2" t="s">
        <v>135</v>
      </c>
      <c r="C86" s="2" t="s">
        <v>136</v>
      </c>
      <c r="D86" s="5">
        <v>5000</v>
      </c>
      <c r="E86" s="2"/>
      <c r="F86" s="5">
        <f t="shared" si="2"/>
        <v>5000</v>
      </c>
      <c r="G86" s="5">
        <v>0</v>
      </c>
      <c r="H86" s="5">
        <v>0</v>
      </c>
      <c r="I86" s="5">
        <v>0</v>
      </c>
      <c r="J86" s="5">
        <v>0</v>
      </c>
      <c r="K86" s="5">
        <f t="shared" si="3"/>
        <v>5000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2">
        <v>5300</v>
      </c>
      <c r="B87" s="2" t="s">
        <v>137</v>
      </c>
      <c r="C87" s="2" t="s">
        <v>138</v>
      </c>
      <c r="D87" s="5">
        <v>20000</v>
      </c>
      <c r="E87" s="2"/>
      <c r="F87" s="5">
        <f t="shared" si="2"/>
        <v>20000</v>
      </c>
      <c r="G87" s="5">
        <v>0</v>
      </c>
      <c r="H87" s="5">
        <v>0</v>
      </c>
      <c r="I87" s="5">
        <v>0</v>
      </c>
      <c r="J87" s="5">
        <v>0</v>
      </c>
      <c r="K87" s="5">
        <f t="shared" si="3"/>
        <v>20000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>
      <c r="A88" s="2">
        <v>5400</v>
      </c>
      <c r="B88" s="2" t="s">
        <v>139</v>
      </c>
      <c r="C88" s="2" t="s">
        <v>140</v>
      </c>
      <c r="D88" s="5">
        <v>422920</v>
      </c>
      <c r="E88" s="2"/>
      <c r="F88" s="5">
        <f t="shared" si="2"/>
        <v>422920</v>
      </c>
      <c r="G88" s="5">
        <v>0</v>
      </c>
      <c r="H88" s="5">
        <v>0</v>
      </c>
      <c r="I88" s="5">
        <v>0</v>
      </c>
      <c r="J88" s="5">
        <v>0</v>
      </c>
      <c r="K88" s="5">
        <f t="shared" si="3"/>
        <v>422920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2">
        <v>5400</v>
      </c>
      <c r="B89" s="2" t="s">
        <v>141</v>
      </c>
      <c r="C89" s="2" t="s">
        <v>142</v>
      </c>
      <c r="D89" s="5">
        <v>5000</v>
      </c>
      <c r="E89" s="2"/>
      <c r="F89" s="5">
        <f t="shared" si="2"/>
        <v>5000</v>
      </c>
      <c r="G89" s="5">
        <v>0</v>
      </c>
      <c r="H89" s="5">
        <v>0</v>
      </c>
      <c r="I89" s="5">
        <v>0</v>
      </c>
      <c r="J89" s="5">
        <v>0</v>
      </c>
      <c r="K89" s="5">
        <f t="shared" si="3"/>
        <v>5000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2">
        <v>5500</v>
      </c>
      <c r="B90" s="2" t="s">
        <v>131</v>
      </c>
      <c r="C90" s="2" t="s">
        <v>143</v>
      </c>
      <c r="D90" s="5">
        <v>20880</v>
      </c>
      <c r="E90" s="2"/>
      <c r="F90" s="5">
        <f t="shared" si="2"/>
        <v>20880</v>
      </c>
      <c r="G90" s="5">
        <v>0</v>
      </c>
      <c r="H90" s="5">
        <v>0</v>
      </c>
      <c r="I90" s="5">
        <v>0</v>
      </c>
      <c r="J90" s="5">
        <v>0</v>
      </c>
      <c r="K90" s="5">
        <f t="shared" si="3"/>
        <v>20880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2">
        <v>5600</v>
      </c>
      <c r="B91" s="2" t="s">
        <v>144</v>
      </c>
      <c r="C91" s="2" t="s">
        <v>145</v>
      </c>
      <c r="D91" s="5">
        <v>3000</v>
      </c>
      <c r="E91" s="2"/>
      <c r="F91" s="5">
        <f t="shared" si="2"/>
        <v>3000</v>
      </c>
      <c r="G91" s="5">
        <v>0</v>
      </c>
      <c r="H91" s="5">
        <v>0</v>
      </c>
      <c r="I91" s="5">
        <v>0</v>
      </c>
      <c r="J91" s="5">
        <v>0</v>
      </c>
      <c r="K91" s="5">
        <f t="shared" si="3"/>
        <v>3000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2">
        <v>5900</v>
      </c>
      <c r="B92" s="2" t="s">
        <v>146</v>
      </c>
      <c r="C92" s="2" t="s">
        <v>147</v>
      </c>
      <c r="D92" s="5">
        <v>80000</v>
      </c>
      <c r="E92" s="2"/>
      <c r="F92" s="5">
        <f t="shared" si="2"/>
        <v>80000</v>
      </c>
      <c r="G92" s="5">
        <v>0</v>
      </c>
      <c r="H92" s="5">
        <v>0</v>
      </c>
      <c r="I92" s="5">
        <v>0</v>
      </c>
      <c r="J92" s="5">
        <v>0</v>
      </c>
      <c r="K92" s="5">
        <f t="shared" si="3"/>
        <v>80000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2">
        <v>5900</v>
      </c>
      <c r="B93" s="2" t="s">
        <v>148</v>
      </c>
      <c r="C93" s="2" t="s">
        <v>149</v>
      </c>
      <c r="D93" s="5">
        <v>9000</v>
      </c>
      <c r="E93" s="2"/>
      <c r="F93" s="5">
        <f t="shared" si="2"/>
        <v>9000</v>
      </c>
      <c r="G93" s="5">
        <v>0</v>
      </c>
      <c r="H93" s="5">
        <v>0</v>
      </c>
      <c r="I93" s="5">
        <v>0</v>
      </c>
      <c r="J93" s="5">
        <v>0</v>
      </c>
      <c r="K93" s="5">
        <f t="shared" si="3"/>
        <v>9000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2">
        <v>6100</v>
      </c>
      <c r="B94" s="2"/>
      <c r="C94" s="2" t="s">
        <v>151</v>
      </c>
      <c r="D94" s="5">
        <v>0</v>
      </c>
      <c r="E94" s="2"/>
      <c r="F94" s="5">
        <f t="shared" si="2"/>
        <v>0</v>
      </c>
      <c r="G94" s="5">
        <v>0</v>
      </c>
      <c r="H94" s="5">
        <v>0</v>
      </c>
      <c r="I94" s="5">
        <v>0</v>
      </c>
      <c r="J94" s="5">
        <v>0</v>
      </c>
      <c r="K94" s="5">
        <f t="shared" si="3"/>
        <v>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2">
        <v>6100</v>
      </c>
      <c r="B95" s="2" t="s">
        <v>150</v>
      </c>
      <c r="C95" s="2" t="s">
        <v>278</v>
      </c>
      <c r="D95" s="2">
        <v>0</v>
      </c>
      <c r="E95" s="2"/>
      <c r="F95" s="5">
        <f t="shared" si="2"/>
        <v>0</v>
      </c>
      <c r="G95" s="5">
        <v>100110.56</v>
      </c>
      <c r="H95" s="5">
        <v>100110.56</v>
      </c>
      <c r="I95" s="5">
        <v>100110.56</v>
      </c>
      <c r="J95" s="5">
        <v>100110.56</v>
      </c>
      <c r="K95" s="5">
        <f t="shared" si="3"/>
        <v>-100110.56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2"/>
      <c r="B96" s="2"/>
      <c r="C96" s="2" t="s">
        <v>279</v>
      </c>
      <c r="D96" s="2">
        <v>0</v>
      </c>
      <c r="E96" s="2"/>
      <c r="F96" s="5">
        <f t="shared" si="2"/>
        <v>0</v>
      </c>
      <c r="G96" s="5">
        <v>736608.52</v>
      </c>
      <c r="H96" s="5">
        <v>736608.52</v>
      </c>
      <c r="I96" s="5">
        <v>736608.52</v>
      </c>
      <c r="J96" s="5">
        <v>736608.52</v>
      </c>
      <c r="K96" s="5">
        <f t="shared" si="3"/>
        <v>-736608.52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2">
        <v>6100</v>
      </c>
      <c r="B97" s="2" t="s">
        <v>152</v>
      </c>
      <c r="C97" s="2" t="s">
        <v>280</v>
      </c>
      <c r="D97" s="5">
        <v>365469.56</v>
      </c>
      <c r="E97" s="2"/>
      <c r="F97" s="5">
        <f t="shared" si="2"/>
        <v>365469.56</v>
      </c>
      <c r="G97" s="5">
        <v>93578.14</v>
      </c>
      <c r="H97" s="5">
        <v>93578.14</v>
      </c>
      <c r="I97" s="5">
        <v>93578.14</v>
      </c>
      <c r="J97" s="5">
        <v>93578.14</v>
      </c>
      <c r="K97" s="5">
        <f t="shared" si="3"/>
        <v>271891.42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>
        <v>9900</v>
      </c>
      <c r="B98" s="2" t="s">
        <v>153</v>
      </c>
      <c r="C98" s="2" t="s">
        <v>154</v>
      </c>
      <c r="D98" s="5">
        <v>498088</v>
      </c>
      <c r="E98" s="5">
        <v>-475641</v>
      </c>
      <c r="F98" s="5">
        <f t="shared" si="2"/>
        <v>22447</v>
      </c>
      <c r="G98" s="5">
        <v>0</v>
      </c>
      <c r="H98" s="5">
        <v>0</v>
      </c>
      <c r="I98" s="5">
        <v>0</v>
      </c>
      <c r="J98" s="5">
        <v>0</v>
      </c>
      <c r="K98" s="5">
        <f t="shared" si="3"/>
        <v>22447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2" t="s">
        <v>155</v>
      </c>
      <c r="B99" s="2" t="s">
        <v>155</v>
      </c>
      <c r="D99" s="6">
        <f t="shared" ref="D99:K99" si="4">SUM(D16:D98)</f>
        <v>5410478.9999999991</v>
      </c>
      <c r="E99" s="6">
        <f t="shared" si="4"/>
        <v>0</v>
      </c>
      <c r="F99" s="6">
        <f t="shared" si="4"/>
        <v>5410478.9999999991</v>
      </c>
      <c r="G99" s="6">
        <f t="shared" si="4"/>
        <v>3968368.35</v>
      </c>
      <c r="H99" s="6">
        <f t="shared" si="4"/>
        <v>3968368.35</v>
      </c>
      <c r="I99" s="6">
        <f t="shared" si="4"/>
        <v>3968368.35</v>
      </c>
      <c r="J99" s="6">
        <f t="shared" si="4"/>
        <v>3968368.35</v>
      </c>
      <c r="K99" s="6">
        <f t="shared" si="4"/>
        <v>1442110.6500000011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/>
      <c r="B100" s="2"/>
      <c r="C100" s="2" t="s">
        <v>151</v>
      </c>
      <c r="D100" s="2"/>
      <c r="E100" s="2"/>
      <c r="F100" s="2"/>
      <c r="G100" s="2"/>
      <c r="H100" s="5"/>
      <c r="I100" s="2"/>
      <c r="J100" s="2"/>
      <c r="K100" s="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2"/>
      <c r="B101" s="2"/>
      <c r="C101" s="2"/>
      <c r="D101" s="2"/>
      <c r="E101" s="2"/>
      <c r="F101" s="2"/>
      <c r="G101" s="2"/>
      <c r="H101" s="5"/>
      <c r="I101" s="2"/>
      <c r="J101" s="2"/>
      <c r="K101" s="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/>
      <c r="B102" s="2"/>
      <c r="C102" s="2"/>
      <c r="D102" s="2"/>
      <c r="E102" s="2"/>
      <c r="F102" s="2"/>
      <c r="G102" s="2"/>
      <c r="H102" s="5"/>
      <c r="I102" s="2"/>
      <c r="J102" s="2"/>
      <c r="K102" s="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D103" s="1" t="s">
        <v>156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36">
      <c r="B105" s="3" t="s">
        <v>3</v>
      </c>
      <c r="C105" s="3" t="s">
        <v>4</v>
      </c>
      <c r="D105" s="4" t="s">
        <v>270</v>
      </c>
      <c r="E105" s="12" t="s">
        <v>255</v>
      </c>
      <c r="F105" s="12" t="s">
        <v>262</v>
      </c>
      <c r="G105" s="12" t="s">
        <v>257</v>
      </c>
      <c r="H105" s="12" t="s">
        <v>258</v>
      </c>
      <c r="I105" s="12" t="s">
        <v>259</v>
      </c>
      <c r="J105" s="12" t="s">
        <v>260</v>
      </c>
      <c r="K105" s="12" t="s">
        <v>261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2">
        <v>6100</v>
      </c>
      <c r="B106" s="2" t="s">
        <v>157</v>
      </c>
      <c r="C106" s="2" t="s">
        <v>158</v>
      </c>
      <c r="D106" s="5">
        <v>7010499</v>
      </c>
      <c r="E106" s="5">
        <v>-168814</v>
      </c>
      <c r="F106" s="5">
        <f t="shared" ref="F106:F107" si="5">D106+E106</f>
        <v>6841685</v>
      </c>
      <c r="G106" s="5">
        <v>0</v>
      </c>
      <c r="H106" s="5">
        <v>0</v>
      </c>
      <c r="I106" s="5">
        <v>0</v>
      </c>
      <c r="J106" s="5">
        <v>0</v>
      </c>
      <c r="K106" s="5">
        <f t="shared" ref="K106:K107" si="6">F106-H106</f>
        <v>6841685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>
        <v>3200</v>
      </c>
      <c r="B107" s="2" t="s">
        <v>281</v>
      </c>
      <c r="C107" s="2" t="s">
        <v>282</v>
      </c>
      <c r="D107" s="5">
        <v>0</v>
      </c>
      <c r="E107" s="5">
        <v>0</v>
      </c>
      <c r="F107" s="5">
        <f t="shared" si="5"/>
        <v>0</v>
      </c>
      <c r="G107" s="5">
        <v>772463.4</v>
      </c>
      <c r="H107" s="5">
        <v>772463.4</v>
      </c>
      <c r="I107" s="5">
        <v>772463.4</v>
      </c>
      <c r="J107" s="5">
        <v>772463.4</v>
      </c>
      <c r="K107" s="5">
        <f t="shared" si="6"/>
        <v>-772463.4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B108" s="2"/>
      <c r="C108" s="2"/>
      <c r="D108" s="7">
        <f>SUM(D106:D107)</f>
        <v>7010499</v>
      </c>
      <c r="E108" s="7">
        <f t="shared" ref="E108:K108" si="7">SUM(E106:E107)</f>
        <v>-168814</v>
      </c>
      <c r="F108" s="7">
        <f t="shared" si="7"/>
        <v>6841685</v>
      </c>
      <c r="G108" s="7">
        <f t="shared" si="7"/>
        <v>772463.4</v>
      </c>
      <c r="H108" s="7">
        <f t="shared" si="7"/>
        <v>772463.4</v>
      </c>
      <c r="I108" s="7">
        <f t="shared" si="7"/>
        <v>772463.4</v>
      </c>
      <c r="J108" s="7">
        <f t="shared" si="7"/>
        <v>772463.4</v>
      </c>
      <c r="K108" s="7">
        <f t="shared" si="7"/>
        <v>6069221.5999999996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/>
      <c r="B112" s="2"/>
      <c r="C112" s="2"/>
      <c r="D112" s="1" t="s">
        <v>159</v>
      </c>
      <c r="E112" s="2"/>
      <c r="F112" s="2"/>
      <c r="G112" s="2"/>
      <c r="H112" s="2"/>
      <c r="I112" s="2"/>
      <c r="J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36">
      <c r="A114" s="2"/>
      <c r="B114" s="3" t="s">
        <v>3</v>
      </c>
      <c r="C114" s="3" t="s">
        <v>4</v>
      </c>
      <c r="D114" s="4" t="s">
        <v>270</v>
      </c>
      <c r="E114" s="12" t="s">
        <v>255</v>
      </c>
      <c r="F114" s="12" t="s">
        <v>262</v>
      </c>
      <c r="G114" s="12" t="s">
        <v>257</v>
      </c>
      <c r="H114" s="12" t="s">
        <v>258</v>
      </c>
      <c r="I114" s="12" t="s">
        <v>259</v>
      </c>
      <c r="J114" s="12" t="s">
        <v>260</v>
      </c>
      <c r="K114" s="12" t="s">
        <v>261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2">
        <v>1100</v>
      </c>
      <c r="B115" s="2" t="s">
        <v>160</v>
      </c>
      <c r="C115" s="2" t="s">
        <v>161</v>
      </c>
      <c r="D115" s="5">
        <v>3529680</v>
      </c>
      <c r="E115" s="19"/>
      <c r="F115" s="5">
        <f t="shared" ref="F115:F136" si="8">D115+E115</f>
        <v>3529680</v>
      </c>
      <c r="G115" s="5">
        <v>0</v>
      </c>
      <c r="H115" s="5">
        <v>0</v>
      </c>
      <c r="I115" s="5">
        <v>0</v>
      </c>
      <c r="J115" s="5">
        <v>0</v>
      </c>
      <c r="K115" s="5">
        <f t="shared" ref="K115:K136" si="9">F115-H115</f>
        <v>3529680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2">
        <v>1000</v>
      </c>
      <c r="B116" s="2" t="s">
        <v>160</v>
      </c>
      <c r="C116" s="2" t="s">
        <v>162</v>
      </c>
      <c r="D116" s="2">
        <v>0</v>
      </c>
      <c r="E116" s="20"/>
      <c r="F116" s="5">
        <f t="shared" si="8"/>
        <v>0</v>
      </c>
      <c r="G116" s="5">
        <v>1339888</v>
      </c>
      <c r="H116" s="5">
        <v>1339888</v>
      </c>
      <c r="I116" s="5">
        <v>1339888</v>
      </c>
      <c r="J116" s="5">
        <v>1316176</v>
      </c>
      <c r="K116" s="5">
        <f t="shared" si="9"/>
        <v>-1339888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2">
        <v>1300</v>
      </c>
      <c r="B117" s="2" t="s">
        <v>163</v>
      </c>
      <c r="C117" s="2" t="s">
        <v>164</v>
      </c>
      <c r="D117" s="5">
        <v>588280</v>
      </c>
      <c r="E117" s="19"/>
      <c r="F117" s="5">
        <f t="shared" si="8"/>
        <v>588280</v>
      </c>
      <c r="G117" s="5">
        <v>0</v>
      </c>
      <c r="H117" s="5">
        <v>0</v>
      </c>
      <c r="I117" s="5">
        <v>0</v>
      </c>
      <c r="J117" s="5">
        <v>0</v>
      </c>
      <c r="K117" s="5">
        <f t="shared" si="9"/>
        <v>588280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2">
        <v>1300</v>
      </c>
      <c r="B118" s="2" t="s">
        <v>165</v>
      </c>
      <c r="C118" s="2" t="s">
        <v>166</v>
      </c>
      <c r="D118" s="5">
        <v>57500</v>
      </c>
      <c r="E118" s="19"/>
      <c r="F118" s="5">
        <f t="shared" si="8"/>
        <v>57500</v>
      </c>
      <c r="G118" s="5">
        <v>44065</v>
      </c>
      <c r="H118" s="5">
        <v>44065</v>
      </c>
      <c r="I118" s="5">
        <v>44065</v>
      </c>
      <c r="J118" s="5">
        <v>41965</v>
      </c>
      <c r="K118" s="5">
        <f t="shared" si="9"/>
        <v>13435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2">
        <v>1400</v>
      </c>
      <c r="B119" s="2" t="s">
        <v>167</v>
      </c>
      <c r="C119" s="2" t="s">
        <v>168</v>
      </c>
      <c r="D119" s="5">
        <v>50000</v>
      </c>
      <c r="E119" s="20"/>
      <c r="F119" s="5">
        <f t="shared" si="8"/>
        <v>50000</v>
      </c>
      <c r="G119" s="5">
        <v>25950</v>
      </c>
      <c r="H119" s="5">
        <v>25950</v>
      </c>
      <c r="I119" s="5">
        <v>25950</v>
      </c>
      <c r="J119" s="5">
        <v>22480</v>
      </c>
      <c r="K119" s="5">
        <f t="shared" si="9"/>
        <v>24050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2">
        <v>2100</v>
      </c>
      <c r="B120" s="2" t="s">
        <v>11</v>
      </c>
      <c r="C120" s="2" t="s">
        <v>12</v>
      </c>
      <c r="D120" s="5">
        <v>24000</v>
      </c>
      <c r="E120" s="19"/>
      <c r="F120" s="5">
        <f t="shared" si="8"/>
        <v>24000</v>
      </c>
      <c r="G120" s="5">
        <v>0</v>
      </c>
      <c r="H120" s="5">
        <v>0</v>
      </c>
      <c r="I120" s="5">
        <v>0</v>
      </c>
      <c r="J120" s="5">
        <v>0</v>
      </c>
      <c r="K120" s="5">
        <f t="shared" si="9"/>
        <v>24000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>
        <v>2100</v>
      </c>
      <c r="B121" s="2" t="s">
        <v>13</v>
      </c>
      <c r="C121" s="2" t="s">
        <v>14</v>
      </c>
      <c r="D121" s="5">
        <v>3500</v>
      </c>
      <c r="E121" s="19"/>
      <c r="F121" s="5">
        <f t="shared" si="8"/>
        <v>3500</v>
      </c>
      <c r="G121" s="5">
        <v>0</v>
      </c>
      <c r="H121" s="5">
        <v>0</v>
      </c>
      <c r="I121" s="5">
        <v>0</v>
      </c>
      <c r="J121" s="5">
        <v>0</v>
      </c>
      <c r="K121" s="5">
        <f t="shared" si="9"/>
        <v>3500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2">
        <v>2600</v>
      </c>
      <c r="B122" s="2" t="s">
        <v>53</v>
      </c>
      <c r="C122" s="2" t="s">
        <v>54</v>
      </c>
      <c r="D122" s="5">
        <v>1540745</v>
      </c>
      <c r="E122" s="19"/>
      <c r="F122" s="5">
        <f t="shared" si="8"/>
        <v>1540745</v>
      </c>
      <c r="G122" s="5">
        <v>662916.84</v>
      </c>
      <c r="H122" s="5">
        <v>662916.84</v>
      </c>
      <c r="I122" s="5">
        <v>662916.84</v>
      </c>
      <c r="J122" s="5">
        <v>662916.84</v>
      </c>
      <c r="K122" s="5">
        <f t="shared" si="9"/>
        <v>877828.16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>
        <v>2700</v>
      </c>
      <c r="B123" s="2" t="s">
        <v>55</v>
      </c>
      <c r="C123" s="2" t="s">
        <v>56</v>
      </c>
      <c r="D123" s="5">
        <v>67260</v>
      </c>
      <c r="E123" s="19"/>
      <c r="F123" s="5">
        <f t="shared" si="8"/>
        <v>67260</v>
      </c>
      <c r="G123" s="5">
        <v>0</v>
      </c>
      <c r="H123" s="5">
        <v>0</v>
      </c>
      <c r="I123" s="5">
        <v>0</v>
      </c>
      <c r="J123" s="5">
        <v>0</v>
      </c>
      <c r="K123" s="5">
        <f t="shared" si="9"/>
        <v>67260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2">
        <v>2800</v>
      </c>
      <c r="B124" s="2" t="s">
        <v>169</v>
      </c>
      <c r="C124" s="2" t="s">
        <v>170</v>
      </c>
      <c r="D124" s="5">
        <v>35000</v>
      </c>
      <c r="E124" s="19"/>
      <c r="F124" s="5">
        <f t="shared" si="8"/>
        <v>35000</v>
      </c>
      <c r="G124" s="5">
        <v>107680</v>
      </c>
      <c r="H124" s="5">
        <v>107680</v>
      </c>
      <c r="I124" s="5">
        <v>107680</v>
      </c>
      <c r="J124" s="5">
        <v>107680</v>
      </c>
      <c r="K124" s="5">
        <f t="shared" si="9"/>
        <v>-72680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2">
        <v>2900</v>
      </c>
      <c r="B125" s="2" t="s">
        <v>69</v>
      </c>
      <c r="C125" s="2" t="s">
        <v>70</v>
      </c>
      <c r="D125" s="5">
        <v>121500</v>
      </c>
      <c r="E125" s="19"/>
      <c r="F125" s="5">
        <f t="shared" si="8"/>
        <v>121500</v>
      </c>
      <c r="G125" s="5">
        <v>76001.2</v>
      </c>
      <c r="H125" s="5">
        <v>76001.2</v>
      </c>
      <c r="I125" s="5">
        <v>76001.2</v>
      </c>
      <c r="J125" s="5">
        <v>76001.2</v>
      </c>
      <c r="K125" s="5">
        <f t="shared" si="9"/>
        <v>45498.8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>
        <v>2900</v>
      </c>
      <c r="B126" s="2" t="s">
        <v>171</v>
      </c>
      <c r="C126" s="2" t="s">
        <v>172</v>
      </c>
      <c r="D126" s="5">
        <v>5000</v>
      </c>
      <c r="E126" s="19"/>
      <c r="F126" s="5">
        <f t="shared" si="8"/>
        <v>5000</v>
      </c>
      <c r="G126" s="5">
        <v>601</v>
      </c>
      <c r="H126" s="5">
        <v>601</v>
      </c>
      <c r="I126" s="5">
        <v>601</v>
      </c>
      <c r="J126" s="5">
        <v>601</v>
      </c>
      <c r="K126" s="5">
        <f t="shared" si="9"/>
        <v>4399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>
        <v>3100</v>
      </c>
      <c r="B127" s="2" t="s">
        <v>71</v>
      </c>
      <c r="C127" s="2" t="s">
        <v>72</v>
      </c>
      <c r="D127" s="5">
        <v>5969068</v>
      </c>
      <c r="E127" s="20">
        <v>383832.5</v>
      </c>
      <c r="F127" s="5">
        <f t="shared" si="8"/>
        <v>6352900.5</v>
      </c>
      <c r="G127" s="5">
        <v>1720302</v>
      </c>
      <c r="H127" s="5">
        <v>1720302</v>
      </c>
      <c r="I127" s="5">
        <v>1720302</v>
      </c>
      <c r="J127" s="5">
        <v>1720302</v>
      </c>
      <c r="K127" s="5">
        <f t="shared" si="9"/>
        <v>4632598.5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2">
        <v>3100</v>
      </c>
      <c r="B128" s="2" t="s">
        <v>173</v>
      </c>
      <c r="C128" s="2" t="s">
        <v>174</v>
      </c>
      <c r="D128" s="2">
        <v>0</v>
      </c>
      <c r="E128" s="19"/>
      <c r="F128" s="5">
        <f t="shared" si="8"/>
        <v>0</v>
      </c>
      <c r="G128" s="5">
        <v>23035</v>
      </c>
      <c r="H128" s="5">
        <v>23035</v>
      </c>
      <c r="I128" s="5">
        <v>23035</v>
      </c>
      <c r="J128" s="5">
        <v>23035</v>
      </c>
      <c r="K128" s="5">
        <f t="shared" si="9"/>
        <v>-23035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>
        <v>3300</v>
      </c>
      <c r="B129" s="2" t="s">
        <v>175</v>
      </c>
      <c r="C129" s="2" t="s">
        <v>176</v>
      </c>
      <c r="D129" s="5">
        <v>24000</v>
      </c>
      <c r="E129" s="19"/>
      <c r="F129" s="5">
        <f t="shared" si="8"/>
        <v>24000</v>
      </c>
      <c r="G129" s="5">
        <v>0</v>
      </c>
      <c r="H129" s="5">
        <v>0</v>
      </c>
      <c r="I129" s="5">
        <v>0</v>
      </c>
      <c r="J129" s="5">
        <v>0</v>
      </c>
      <c r="K129" s="5">
        <f t="shared" si="9"/>
        <v>24000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2">
        <v>3300</v>
      </c>
      <c r="B130" s="2" t="s">
        <v>85</v>
      </c>
      <c r="C130" s="2" t="s">
        <v>86</v>
      </c>
      <c r="D130" s="5">
        <v>336000</v>
      </c>
      <c r="E130" s="19"/>
      <c r="F130" s="5">
        <f t="shared" si="8"/>
        <v>336000</v>
      </c>
      <c r="G130" s="5">
        <v>341040</v>
      </c>
      <c r="H130" s="5">
        <v>341040</v>
      </c>
      <c r="I130" s="5">
        <v>341040</v>
      </c>
      <c r="J130" s="5">
        <v>341040</v>
      </c>
      <c r="K130" s="5">
        <f t="shared" si="9"/>
        <v>-5040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>
        <v>3400</v>
      </c>
      <c r="B131" s="2" t="s">
        <v>177</v>
      </c>
      <c r="C131" s="2" t="s">
        <v>178</v>
      </c>
      <c r="D131" s="5">
        <v>20000</v>
      </c>
      <c r="E131" s="19"/>
      <c r="F131" s="5">
        <f t="shared" si="8"/>
        <v>20000</v>
      </c>
      <c r="G131" s="5">
        <v>0</v>
      </c>
      <c r="H131" s="5">
        <v>0</v>
      </c>
      <c r="I131" s="5">
        <v>0</v>
      </c>
      <c r="J131" s="5">
        <v>0</v>
      </c>
      <c r="K131" s="5">
        <f t="shared" si="9"/>
        <v>20000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2">
        <v>3500</v>
      </c>
      <c r="B132" s="2" t="s">
        <v>99</v>
      </c>
      <c r="C132" s="2" t="s">
        <v>100</v>
      </c>
      <c r="D132" s="5">
        <v>199000</v>
      </c>
      <c r="E132" s="20"/>
      <c r="F132" s="5">
        <f t="shared" si="8"/>
        <v>199000</v>
      </c>
      <c r="G132" s="5">
        <v>91936.18</v>
      </c>
      <c r="H132" s="5">
        <v>91936.18</v>
      </c>
      <c r="I132" s="5">
        <v>91936.18</v>
      </c>
      <c r="J132" s="5">
        <v>91936.18</v>
      </c>
      <c r="K132" s="5">
        <f t="shared" si="9"/>
        <v>107063.82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2">
        <v>3500</v>
      </c>
      <c r="B133" s="2" t="s">
        <v>179</v>
      </c>
      <c r="C133" s="2" t="s">
        <v>180</v>
      </c>
      <c r="D133" s="5">
        <v>15000</v>
      </c>
      <c r="E133" s="19"/>
      <c r="F133" s="5">
        <f t="shared" si="8"/>
        <v>15000</v>
      </c>
      <c r="G133" s="5">
        <v>2378</v>
      </c>
      <c r="H133" s="5">
        <v>2378</v>
      </c>
      <c r="I133" s="5">
        <v>2378</v>
      </c>
      <c r="J133" s="5">
        <v>2378</v>
      </c>
      <c r="K133" s="5">
        <f t="shared" si="9"/>
        <v>12622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>
        <v>3900</v>
      </c>
      <c r="B134" s="2" t="s">
        <v>121</v>
      </c>
      <c r="C134" s="2" t="s">
        <v>122</v>
      </c>
      <c r="D134" s="5">
        <v>135000</v>
      </c>
      <c r="E134" s="19"/>
      <c r="F134" s="5">
        <f t="shared" si="8"/>
        <v>135000</v>
      </c>
      <c r="G134" s="5">
        <v>0</v>
      </c>
      <c r="H134" s="5">
        <v>0</v>
      </c>
      <c r="I134" s="5">
        <v>0</v>
      </c>
      <c r="J134" s="5">
        <v>0</v>
      </c>
      <c r="K134" s="5">
        <f t="shared" si="9"/>
        <v>135000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2">
        <v>5400</v>
      </c>
      <c r="B135" s="2" t="s">
        <v>141</v>
      </c>
      <c r="C135" s="2" t="s">
        <v>181</v>
      </c>
      <c r="D135" s="5">
        <v>0</v>
      </c>
      <c r="E135" s="19"/>
      <c r="F135" s="5">
        <f t="shared" si="8"/>
        <v>0</v>
      </c>
      <c r="G135" s="5">
        <v>30602.5</v>
      </c>
      <c r="H135" s="5">
        <v>30602.5</v>
      </c>
      <c r="I135" s="5">
        <v>30602.5</v>
      </c>
      <c r="J135" s="5">
        <v>30602.5</v>
      </c>
      <c r="K135" s="5">
        <f t="shared" si="9"/>
        <v>-30602.5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>
        <v>5500</v>
      </c>
      <c r="B136" s="2" t="s">
        <v>283</v>
      </c>
      <c r="C136" s="2" t="s">
        <v>181</v>
      </c>
      <c r="D136" s="5">
        <v>0</v>
      </c>
      <c r="E136" s="5">
        <v>30602.5</v>
      </c>
      <c r="F136" s="5">
        <f t="shared" si="8"/>
        <v>30602.5</v>
      </c>
      <c r="G136" s="5">
        <v>98832</v>
      </c>
      <c r="H136" s="5">
        <v>98832</v>
      </c>
      <c r="I136" s="5">
        <v>98832</v>
      </c>
      <c r="J136" s="5">
        <v>98832</v>
      </c>
      <c r="K136" s="5">
        <f t="shared" si="9"/>
        <v>-68229.5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D137" s="7">
        <f>SUM(D115:D136)</f>
        <v>12720533</v>
      </c>
      <c r="E137" s="7">
        <f t="shared" ref="E137:K137" si="10">SUM(E115:E136)</f>
        <v>414435</v>
      </c>
      <c r="F137" s="7">
        <f t="shared" si="10"/>
        <v>13134968</v>
      </c>
      <c r="G137" s="7">
        <f t="shared" si="10"/>
        <v>4565227.72</v>
      </c>
      <c r="H137" s="7">
        <f t="shared" si="10"/>
        <v>4565227.72</v>
      </c>
      <c r="I137" s="7">
        <f t="shared" si="10"/>
        <v>4565227.72</v>
      </c>
      <c r="J137" s="7">
        <f t="shared" si="10"/>
        <v>4535945.72</v>
      </c>
      <c r="K137" s="7">
        <f t="shared" si="10"/>
        <v>8569740.2800000012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"/>
      <c r="B138" s="2"/>
      <c r="C138" s="2"/>
      <c r="D138" s="2"/>
      <c r="E138" s="2"/>
      <c r="F138" s="2"/>
      <c r="G138" s="2"/>
      <c r="H138" s="5"/>
      <c r="I138" s="5"/>
      <c r="J138" s="5"/>
      <c r="K138" s="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/>
      <c r="B139" s="2"/>
      <c r="C139" s="2"/>
      <c r="D139" s="2"/>
      <c r="E139" s="2"/>
      <c r="F139" s="2"/>
      <c r="G139" s="2"/>
      <c r="H139" s="2"/>
      <c r="I139" s="2"/>
      <c r="J139" s="5"/>
      <c r="K139" s="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>
      <c r="A140" s="2"/>
      <c r="B140" s="2"/>
      <c r="C140" s="2"/>
      <c r="D140" s="2"/>
      <c r="E140" s="2"/>
      <c r="F140" s="2"/>
      <c r="G140" s="2"/>
      <c r="H140" s="2"/>
      <c r="I140" s="5"/>
      <c r="J140" s="2"/>
      <c r="K140" s="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D142" s="1" t="s">
        <v>182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36">
      <c r="B144" s="3" t="s">
        <v>3</v>
      </c>
      <c r="C144" s="3" t="s">
        <v>4</v>
      </c>
      <c r="D144" s="4" t="s">
        <v>270</v>
      </c>
      <c r="E144" s="12" t="s">
        <v>255</v>
      </c>
      <c r="F144" s="12" t="s">
        <v>262</v>
      </c>
      <c r="G144" s="12" t="s">
        <v>257</v>
      </c>
      <c r="H144" s="12" t="s">
        <v>258</v>
      </c>
      <c r="I144" s="12" t="s">
        <v>259</v>
      </c>
      <c r="J144" s="12" t="s">
        <v>260</v>
      </c>
      <c r="K144" s="12" t="s">
        <v>261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>
        <v>2100</v>
      </c>
      <c r="B145" s="2" t="s">
        <v>11</v>
      </c>
      <c r="C145" s="2" t="s">
        <v>183</v>
      </c>
      <c r="D145" s="5">
        <v>0</v>
      </c>
      <c r="E145" s="5">
        <v>2500</v>
      </c>
      <c r="F145" s="5">
        <f t="shared" ref="F145:F158" si="11">D145+E145</f>
        <v>2500</v>
      </c>
      <c r="G145" s="5">
        <v>13232.17</v>
      </c>
      <c r="H145" s="5">
        <v>13232.17</v>
      </c>
      <c r="I145" s="5">
        <v>13232.17</v>
      </c>
      <c r="J145" s="5">
        <v>13232.17</v>
      </c>
      <c r="K145" s="5">
        <f t="shared" ref="K145:K158" si="12">F145-H145</f>
        <v>-10732.17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>
        <v>2100</v>
      </c>
      <c r="B146" s="2" t="s">
        <v>13</v>
      </c>
      <c r="C146" s="2" t="s">
        <v>184</v>
      </c>
      <c r="D146" s="5">
        <v>0</v>
      </c>
      <c r="E146" s="5">
        <v>10000</v>
      </c>
      <c r="F146" s="5">
        <f t="shared" si="11"/>
        <v>10000</v>
      </c>
      <c r="G146" s="5">
        <v>7772</v>
      </c>
      <c r="H146" s="5">
        <v>7772</v>
      </c>
      <c r="I146" s="5">
        <v>7772</v>
      </c>
      <c r="J146" s="5">
        <v>7772</v>
      </c>
      <c r="K146" s="5">
        <f t="shared" si="12"/>
        <v>2228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>
        <v>2100</v>
      </c>
      <c r="B147" s="2" t="s">
        <v>13</v>
      </c>
      <c r="C147" s="2" t="s">
        <v>185</v>
      </c>
      <c r="D147" s="5">
        <v>0</v>
      </c>
      <c r="E147" s="5"/>
      <c r="F147" s="5">
        <f t="shared" si="11"/>
        <v>0</v>
      </c>
      <c r="G147" s="5">
        <v>3750</v>
      </c>
      <c r="H147" s="5">
        <v>3750</v>
      </c>
      <c r="I147" s="5">
        <v>3750</v>
      </c>
      <c r="J147" s="5">
        <v>3750</v>
      </c>
      <c r="K147" s="5">
        <f t="shared" si="12"/>
        <v>-3750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>
        <v>2100</v>
      </c>
      <c r="B148" s="2" t="s">
        <v>19</v>
      </c>
      <c r="C148" s="2" t="s">
        <v>186</v>
      </c>
      <c r="D148" s="5">
        <v>38000</v>
      </c>
      <c r="E148" s="5"/>
      <c r="F148" s="5">
        <f t="shared" si="11"/>
        <v>38000</v>
      </c>
      <c r="G148" s="5">
        <v>0</v>
      </c>
      <c r="H148" s="5">
        <v>0</v>
      </c>
      <c r="I148" s="5">
        <v>0</v>
      </c>
      <c r="J148" s="5">
        <v>0</v>
      </c>
      <c r="K148" s="5">
        <f t="shared" si="12"/>
        <v>38000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>
        <v>3100</v>
      </c>
      <c r="B149" s="2" t="s">
        <v>71</v>
      </c>
      <c r="C149" s="2" t="s">
        <v>187</v>
      </c>
      <c r="D149" s="5">
        <v>224527</v>
      </c>
      <c r="E149" s="5">
        <v>990</v>
      </c>
      <c r="F149" s="5">
        <f t="shared" si="11"/>
        <v>225517</v>
      </c>
      <c r="G149" s="5">
        <v>103898.56</v>
      </c>
      <c r="H149" s="5">
        <v>103898.56</v>
      </c>
      <c r="I149" s="5">
        <v>103898.56</v>
      </c>
      <c r="J149" s="5">
        <v>103898.56</v>
      </c>
      <c r="K149" s="5">
        <f t="shared" si="12"/>
        <v>121618.44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>
        <v>3100</v>
      </c>
      <c r="B150" s="2" t="s">
        <v>75</v>
      </c>
      <c r="C150" s="2" t="s">
        <v>188</v>
      </c>
      <c r="D150" s="5">
        <v>57000</v>
      </c>
      <c r="E150" s="5"/>
      <c r="F150" s="5">
        <f t="shared" si="11"/>
        <v>57000</v>
      </c>
      <c r="G150" s="5">
        <v>0</v>
      </c>
      <c r="H150" s="5">
        <v>0</v>
      </c>
      <c r="I150" s="5">
        <v>0</v>
      </c>
      <c r="J150" s="5">
        <v>0</v>
      </c>
      <c r="K150" s="5">
        <f t="shared" si="12"/>
        <v>57000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>
        <v>3500</v>
      </c>
      <c r="B151" s="2" t="s">
        <v>91</v>
      </c>
      <c r="C151" s="2" t="s">
        <v>189</v>
      </c>
      <c r="D151" s="5">
        <v>45000</v>
      </c>
      <c r="E151" s="5"/>
      <c r="F151" s="5">
        <f t="shared" si="11"/>
        <v>45000</v>
      </c>
      <c r="G151" s="5">
        <v>0</v>
      </c>
      <c r="H151" s="5">
        <v>0</v>
      </c>
      <c r="I151" s="5">
        <v>0</v>
      </c>
      <c r="J151" s="5">
        <v>0</v>
      </c>
      <c r="K151" s="5">
        <f t="shared" si="12"/>
        <v>45000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>
        <v>3600</v>
      </c>
      <c r="B152" s="2" t="s">
        <v>190</v>
      </c>
      <c r="C152" s="2" t="s">
        <v>191</v>
      </c>
      <c r="D152" s="5">
        <v>38000</v>
      </c>
      <c r="E152" s="5"/>
      <c r="F152" s="5">
        <f t="shared" si="11"/>
        <v>38000</v>
      </c>
      <c r="G152" s="5">
        <v>0</v>
      </c>
      <c r="H152" s="5">
        <v>0</v>
      </c>
      <c r="I152" s="5">
        <v>0</v>
      </c>
      <c r="J152" s="5">
        <v>0</v>
      </c>
      <c r="K152" s="5">
        <f t="shared" si="12"/>
        <v>38000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>
        <v>4400</v>
      </c>
      <c r="B153" s="2" t="s">
        <v>127</v>
      </c>
      <c r="C153" s="2" t="s">
        <v>192</v>
      </c>
      <c r="D153" s="5">
        <v>252470</v>
      </c>
      <c r="E153" s="5">
        <v>-12500</v>
      </c>
      <c r="F153" s="5">
        <f t="shared" si="11"/>
        <v>239970</v>
      </c>
      <c r="G153" s="5">
        <v>0</v>
      </c>
      <c r="H153" s="5">
        <v>0</v>
      </c>
      <c r="I153" s="5">
        <v>0</v>
      </c>
      <c r="J153" s="5">
        <v>0</v>
      </c>
      <c r="K153" s="5">
        <f t="shared" si="12"/>
        <v>239970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>
        <v>5100</v>
      </c>
      <c r="B154" s="2" t="s">
        <v>193</v>
      </c>
      <c r="C154" s="2" t="s">
        <v>194</v>
      </c>
      <c r="D154" s="5">
        <v>45000</v>
      </c>
      <c r="E154" s="5"/>
      <c r="F154" s="5">
        <f t="shared" si="11"/>
        <v>45000</v>
      </c>
      <c r="G154" s="5">
        <v>36041.589999999997</v>
      </c>
      <c r="H154" s="5">
        <v>36041.589999999997</v>
      </c>
      <c r="I154" s="5">
        <v>36041.589999999997</v>
      </c>
      <c r="J154" s="5">
        <v>36041.589999999997</v>
      </c>
      <c r="K154" s="5">
        <f t="shared" si="12"/>
        <v>8958.4100000000035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>
        <v>5100</v>
      </c>
      <c r="B155" s="2" t="s">
        <v>195</v>
      </c>
      <c r="C155" s="2" t="s">
        <v>196</v>
      </c>
      <c r="D155" s="5">
        <v>16000</v>
      </c>
      <c r="E155" s="5"/>
      <c r="F155" s="5">
        <f t="shared" si="11"/>
        <v>16000</v>
      </c>
      <c r="G155" s="5">
        <v>0</v>
      </c>
      <c r="H155" s="5">
        <v>0</v>
      </c>
      <c r="I155" s="5">
        <v>0</v>
      </c>
      <c r="J155" s="5">
        <v>0</v>
      </c>
      <c r="K155" s="5">
        <f t="shared" si="12"/>
        <v>16000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>
        <v>5100</v>
      </c>
      <c r="B156" s="2" t="s">
        <v>133</v>
      </c>
      <c r="C156" s="2" t="s">
        <v>197</v>
      </c>
      <c r="D156" s="5">
        <v>85000</v>
      </c>
      <c r="E156" s="5"/>
      <c r="F156" s="5">
        <f t="shared" si="11"/>
        <v>85000</v>
      </c>
      <c r="G156" s="5">
        <v>32249</v>
      </c>
      <c r="H156" s="5">
        <v>32249</v>
      </c>
      <c r="I156" s="5">
        <v>32249</v>
      </c>
      <c r="J156" s="5">
        <v>32249</v>
      </c>
      <c r="K156" s="5">
        <f t="shared" si="12"/>
        <v>52751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>
        <v>5900</v>
      </c>
      <c r="B157" s="2" t="s">
        <v>146</v>
      </c>
      <c r="C157" s="2" t="s">
        <v>198</v>
      </c>
      <c r="D157" s="5">
        <v>35000</v>
      </c>
      <c r="E157" s="5"/>
      <c r="F157" s="5">
        <f t="shared" si="11"/>
        <v>35000</v>
      </c>
      <c r="G157" s="5">
        <v>0</v>
      </c>
      <c r="H157" s="5">
        <v>0</v>
      </c>
      <c r="I157" s="5">
        <v>0</v>
      </c>
      <c r="J157" s="5">
        <v>0</v>
      </c>
      <c r="K157" s="5">
        <f t="shared" si="12"/>
        <v>35000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>
        <v>5900</v>
      </c>
      <c r="B158" s="2" t="s">
        <v>148</v>
      </c>
      <c r="C158" s="2" t="s">
        <v>199</v>
      </c>
      <c r="D158" s="5">
        <v>72132</v>
      </c>
      <c r="E158" s="5"/>
      <c r="F158" s="5">
        <f t="shared" si="11"/>
        <v>72132</v>
      </c>
      <c r="G158" s="5">
        <v>0</v>
      </c>
      <c r="H158" s="5">
        <v>0</v>
      </c>
      <c r="I158" s="5">
        <v>0</v>
      </c>
      <c r="J158" s="5">
        <v>0</v>
      </c>
      <c r="K158" s="5">
        <f t="shared" si="12"/>
        <v>72132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B159" s="2"/>
      <c r="C159" s="2"/>
      <c r="D159" s="7">
        <f>SUM(D145:D158)</f>
        <v>908129</v>
      </c>
      <c r="E159" s="7">
        <f t="shared" ref="E159:K159" si="13">SUM(E145:E158)</f>
        <v>990</v>
      </c>
      <c r="F159" s="7">
        <f t="shared" si="13"/>
        <v>909119</v>
      </c>
      <c r="G159" s="7">
        <f t="shared" si="13"/>
        <v>196943.32</v>
      </c>
      <c r="H159" s="7">
        <f t="shared" si="13"/>
        <v>196943.32</v>
      </c>
      <c r="I159" s="7">
        <f t="shared" si="13"/>
        <v>196943.32</v>
      </c>
      <c r="J159" s="7">
        <f t="shared" si="13"/>
        <v>196943.32</v>
      </c>
      <c r="K159" s="7">
        <f t="shared" si="13"/>
        <v>712175.68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2"/>
      <c r="D160" s="2"/>
      <c r="E160" s="2"/>
      <c r="F160" s="2"/>
      <c r="G160" s="2"/>
      <c r="H160" s="2"/>
      <c r="I160" s="5"/>
      <c r="J160" s="5"/>
      <c r="K160" s="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5"/>
      <c r="J161" s="5"/>
      <c r="K161" s="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"/>
      <c r="C162" s="2"/>
      <c r="D162" s="2"/>
      <c r="E162" s="2"/>
      <c r="F162" s="2"/>
      <c r="G162" s="2"/>
      <c r="H162" s="2"/>
      <c r="I162" s="5"/>
      <c r="J162" s="5"/>
      <c r="K162" s="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D164" s="1" t="s">
        <v>200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36">
      <c r="B166" s="3" t="s">
        <v>3</v>
      </c>
      <c r="C166" s="3" t="s">
        <v>4</v>
      </c>
      <c r="D166" s="4" t="s">
        <v>270</v>
      </c>
      <c r="E166" s="12" t="s">
        <v>255</v>
      </c>
      <c r="F166" s="12" t="s">
        <v>262</v>
      </c>
      <c r="G166" s="12" t="s">
        <v>257</v>
      </c>
      <c r="H166" s="12" t="s">
        <v>258</v>
      </c>
      <c r="I166" s="12" t="s">
        <v>259</v>
      </c>
      <c r="J166" s="12" t="s">
        <v>260</v>
      </c>
      <c r="K166" s="12" t="s">
        <v>261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>
        <v>3300</v>
      </c>
      <c r="B167" s="2" t="s">
        <v>175</v>
      </c>
      <c r="C167" s="2" t="s">
        <v>201</v>
      </c>
      <c r="D167" s="5">
        <v>200000</v>
      </c>
      <c r="E167" s="5">
        <v>0</v>
      </c>
      <c r="F167" s="5">
        <f t="shared" ref="F167" si="14">D167+E167</f>
        <v>200000</v>
      </c>
      <c r="G167" s="5">
        <v>0</v>
      </c>
      <c r="H167" s="5">
        <v>0</v>
      </c>
      <c r="I167" s="5">
        <v>0</v>
      </c>
      <c r="J167" s="5">
        <v>0</v>
      </c>
      <c r="K167" s="5">
        <f t="shared" ref="K167" si="15">F167-H167</f>
        <v>200000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B168" s="2"/>
      <c r="C168" s="2"/>
      <c r="D168" s="7">
        <f t="shared" ref="D168:K168" si="16">SUM(D167:D167)</f>
        <v>200000</v>
      </c>
      <c r="E168" s="7">
        <f t="shared" si="16"/>
        <v>0</v>
      </c>
      <c r="F168" s="7">
        <f t="shared" si="16"/>
        <v>200000</v>
      </c>
      <c r="G168" s="7">
        <f t="shared" si="16"/>
        <v>0</v>
      </c>
      <c r="H168" s="7">
        <f t="shared" si="16"/>
        <v>0</v>
      </c>
      <c r="I168" s="7">
        <f t="shared" si="16"/>
        <v>0</v>
      </c>
      <c r="J168" s="7">
        <f t="shared" si="16"/>
        <v>0</v>
      </c>
      <c r="K168" s="7">
        <f t="shared" si="16"/>
        <v>200000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"/>
      <c r="C173" s="2"/>
      <c r="D173" s="1" t="s">
        <v>202</v>
      </c>
      <c r="E173" s="2"/>
      <c r="F173" s="2"/>
      <c r="G173" s="2"/>
      <c r="H173" s="2"/>
      <c r="I173" s="2"/>
      <c r="J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36">
      <c r="A175" s="2"/>
      <c r="B175" s="3" t="s">
        <v>3</v>
      </c>
      <c r="C175" s="3" t="s">
        <v>4</v>
      </c>
      <c r="D175" s="4" t="s">
        <v>270</v>
      </c>
      <c r="E175" s="12" t="s">
        <v>255</v>
      </c>
      <c r="F175" s="12" t="s">
        <v>262</v>
      </c>
      <c r="G175" s="12" t="s">
        <v>257</v>
      </c>
      <c r="H175" s="12" t="s">
        <v>258</v>
      </c>
      <c r="I175" s="12" t="s">
        <v>259</v>
      </c>
      <c r="J175" s="12" t="s">
        <v>260</v>
      </c>
      <c r="K175" s="12" t="s">
        <v>261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>
        <v>1100</v>
      </c>
      <c r="B176" s="2" t="s">
        <v>203</v>
      </c>
      <c r="C176" s="2" t="s">
        <v>204</v>
      </c>
      <c r="D176" s="5">
        <v>3561720</v>
      </c>
      <c r="E176" s="18"/>
      <c r="F176" s="5">
        <f t="shared" ref="F176:F187" si="17">D176+E176</f>
        <v>3561720</v>
      </c>
      <c r="G176" s="5">
        <v>1754736</v>
      </c>
      <c r="H176" s="5">
        <v>1754736</v>
      </c>
      <c r="I176" s="5">
        <v>1754736</v>
      </c>
      <c r="J176" s="5">
        <v>1730252</v>
      </c>
      <c r="K176" s="5">
        <f t="shared" ref="K176:K187" si="18">F176-H176</f>
        <v>1806984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>
        <v>1100</v>
      </c>
      <c r="B177" s="2" t="s">
        <v>160</v>
      </c>
      <c r="C177" s="2" t="s">
        <v>161</v>
      </c>
      <c r="D177" s="5">
        <v>12452580</v>
      </c>
      <c r="E177" s="18">
        <v>53462</v>
      </c>
      <c r="F177" s="5">
        <f t="shared" si="17"/>
        <v>12506042</v>
      </c>
      <c r="G177" s="5">
        <v>5777625</v>
      </c>
      <c r="H177" s="5">
        <v>5777625</v>
      </c>
      <c r="I177" s="5">
        <v>5777625</v>
      </c>
      <c r="J177" s="5">
        <v>5773225</v>
      </c>
      <c r="K177" s="5">
        <f t="shared" si="18"/>
        <v>6728417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>
        <v>1200</v>
      </c>
      <c r="B178" s="2" t="s">
        <v>5</v>
      </c>
      <c r="C178" s="2" t="s">
        <v>284</v>
      </c>
      <c r="D178" s="5">
        <v>0</v>
      </c>
      <c r="E178" s="18">
        <v>8912</v>
      </c>
      <c r="F178" s="5">
        <f t="shared" si="17"/>
        <v>8912</v>
      </c>
      <c r="G178" s="5">
        <v>124374</v>
      </c>
      <c r="H178" s="5">
        <v>124374</v>
      </c>
      <c r="I178" s="5">
        <v>124374</v>
      </c>
      <c r="J178" s="5">
        <v>124374</v>
      </c>
      <c r="K178" s="5">
        <f t="shared" si="18"/>
        <v>-115462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>
        <v>1300</v>
      </c>
      <c r="B179" s="2" t="s">
        <v>163</v>
      </c>
      <c r="C179" s="2" t="s">
        <v>205</v>
      </c>
      <c r="D179" s="5">
        <v>2075430</v>
      </c>
      <c r="E179" s="17"/>
      <c r="F179" s="5">
        <f t="shared" si="17"/>
        <v>2075430</v>
      </c>
      <c r="G179" s="5">
        <v>0</v>
      </c>
      <c r="H179" s="5">
        <v>0</v>
      </c>
      <c r="I179" s="5">
        <v>0</v>
      </c>
      <c r="J179" s="5">
        <v>0</v>
      </c>
      <c r="K179" s="5">
        <f t="shared" si="18"/>
        <v>2075430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>
        <v>1300</v>
      </c>
      <c r="B180" s="2" t="s">
        <v>165</v>
      </c>
      <c r="C180" s="2" t="s">
        <v>166</v>
      </c>
      <c r="D180" s="2">
        <v>0</v>
      </c>
      <c r="E180" s="17"/>
      <c r="F180" s="5">
        <f t="shared" si="17"/>
        <v>0</v>
      </c>
      <c r="G180" s="5">
        <v>39749</v>
      </c>
      <c r="H180" s="5">
        <v>39749</v>
      </c>
      <c r="I180" s="5">
        <v>39749</v>
      </c>
      <c r="J180" s="5">
        <v>39749</v>
      </c>
      <c r="K180" s="5">
        <f t="shared" si="18"/>
        <v>-39749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>
        <v>1500</v>
      </c>
      <c r="B181" s="2" t="s">
        <v>206</v>
      </c>
      <c r="C181" s="2" t="s">
        <v>207</v>
      </c>
      <c r="D181" s="5">
        <v>1000000</v>
      </c>
      <c r="E181" s="5">
        <v>-150750</v>
      </c>
      <c r="F181" s="5">
        <f t="shared" si="17"/>
        <v>849250</v>
      </c>
      <c r="G181" s="5">
        <v>52072</v>
      </c>
      <c r="H181" s="5">
        <v>52072</v>
      </c>
      <c r="I181" s="5">
        <v>52072</v>
      </c>
      <c r="J181" s="5">
        <v>52072</v>
      </c>
      <c r="K181" s="5">
        <f t="shared" si="18"/>
        <v>797178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>
        <v>1500</v>
      </c>
      <c r="B182" s="2" t="s">
        <v>208</v>
      </c>
      <c r="C182" s="2" t="s">
        <v>209</v>
      </c>
      <c r="D182" s="5">
        <v>70611</v>
      </c>
      <c r="E182" s="18"/>
      <c r="F182" s="5">
        <f t="shared" si="17"/>
        <v>70611</v>
      </c>
      <c r="G182" s="5">
        <v>3746</v>
      </c>
      <c r="H182" s="5">
        <v>3746</v>
      </c>
      <c r="I182" s="5">
        <v>3746</v>
      </c>
      <c r="J182" s="5">
        <v>3746</v>
      </c>
      <c r="K182" s="5">
        <f t="shared" si="18"/>
        <v>66865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>
      <c r="A183" s="2">
        <v>1600</v>
      </c>
      <c r="B183" s="2" t="s">
        <v>210</v>
      </c>
      <c r="C183" s="2" t="s">
        <v>211</v>
      </c>
      <c r="D183" s="5">
        <v>95012.78</v>
      </c>
      <c r="E183" s="5">
        <v>-64122.78</v>
      </c>
      <c r="F183" s="5">
        <f t="shared" si="17"/>
        <v>30890</v>
      </c>
      <c r="G183" s="5">
        <v>0</v>
      </c>
      <c r="H183" s="5">
        <v>0</v>
      </c>
      <c r="I183" s="5">
        <v>0</v>
      </c>
      <c r="J183" s="5">
        <v>0</v>
      </c>
      <c r="K183" s="5">
        <f t="shared" si="18"/>
        <v>30890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>
      <c r="A184" s="2">
        <v>3100</v>
      </c>
      <c r="B184" s="2" t="s">
        <v>71</v>
      </c>
      <c r="C184" s="2" t="s">
        <v>72</v>
      </c>
      <c r="D184" s="5">
        <v>667744.22</v>
      </c>
      <c r="E184" s="5">
        <v>-537744.22</v>
      </c>
      <c r="F184" s="5">
        <f t="shared" si="17"/>
        <v>130000</v>
      </c>
      <c r="G184" s="5">
        <v>479986.08999999997</v>
      </c>
      <c r="H184" s="5">
        <v>479986.08999999997</v>
      </c>
      <c r="I184" s="5">
        <v>479986.08999999997</v>
      </c>
      <c r="J184" s="5">
        <v>479986.08999999997</v>
      </c>
      <c r="K184" s="5">
        <f t="shared" si="18"/>
        <v>-349986.08999999997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>
      <c r="A185" s="2">
        <v>3700</v>
      </c>
      <c r="B185" s="2" t="s">
        <v>111</v>
      </c>
      <c r="C185" s="2" t="s">
        <v>112</v>
      </c>
      <c r="D185" s="2">
        <v>0</v>
      </c>
      <c r="E185" s="5">
        <v>20750</v>
      </c>
      <c r="F185" s="5">
        <f t="shared" si="17"/>
        <v>20750</v>
      </c>
      <c r="G185" s="5">
        <v>7230</v>
      </c>
      <c r="H185" s="5">
        <v>7230</v>
      </c>
      <c r="I185" s="5">
        <v>7230</v>
      </c>
      <c r="J185" s="5">
        <v>5930</v>
      </c>
      <c r="K185" s="5">
        <f t="shared" si="18"/>
        <v>13520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>
      <c r="A186" s="2">
        <v>4200</v>
      </c>
      <c r="B186" s="2" t="s">
        <v>212</v>
      </c>
      <c r="C186" s="2" t="s">
        <v>213</v>
      </c>
      <c r="D186" s="5">
        <v>274200</v>
      </c>
      <c r="E186" s="5"/>
      <c r="F186" s="5">
        <f t="shared" si="17"/>
        <v>274200</v>
      </c>
      <c r="G186" s="5">
        <v>132479</v>
      </c>
      <c r="H186" s="5">
        <v>132479</v>
      </c>
      <c r="I186" s="5">
        <v>132479</v>
      </c>
      <c r="J186" s="5">
        <v>132479</v>
      </c>
      <c r="K186" s="5">
        <f t="shared" si="18"/>
        <v>141721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>
      <c r="A187" s="2">
        <v>4100</v>
      </c>
      <c r="B187" s="2" t="s">
        <v>285</v>
      </c>
      <c r="C187" s="2" t="s">
        <v>192</v>
      </c>
      <c r="D187" s="5">
        <v>0</v>
      </c>
      <c r="E187" s="18"/>
      <c r="F187" s="5">
        <f t="shared" si="17"/>
        <v>0</v>
      </c>
      <c r="G187" s="5">
        <v>270000</v>
      </c>
      <c r="H187" s="5">
        <v>270000</v>
      </c>
      <c r="I187" s="5">
        <v>270000</v>
      </c>
      <c r="J187" s="5">
        <v>270000</v>
      </c>
      <c r="K187" s="5">
        <f t="shared" si="18"/>
        <v>-270000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>
      <c r="A188" s="2" t="s">
        <v>155</v>
      </c>
      <c r="B188" s="2" t="s">
        <v>155</v>
      </c>
      <c r="C188" s="2" t="s">
        <v>214</v>
      </c>
      <c r="D188" s="7">
        <f>SUM(D176:D187)</f>
        <v>20197298</v>
      </c>
      <c r="E188" s="7">
        <f t="shared" ref="E188:K188" si="19">SUM(E176:E187)</f>
        <v>-669493</v>
      </c>
      <c r="F188" s="7">
        <f t="shared" si="19"/>
        <v>19527805</v>
      </c>
      <c r="G188" s="7">
        <f t="shared" si="19"/>
        <v>8641997.0899999999</v>
      </c>
      <c r="H188" s="7">
        <f t="shared" si="19"/>
        <v>8641997.0899999999</v>
      </c>
      <c r="I188" s="7">
        <f t="shared" si="19"/>
        <v>8641997.0899999999</v>
      </c>
      <c r="J188" s="7">
        <f t="shared" si="19"/>
        <v>8611813.0899999999</v>
      </c>
      <c r="K188" s="7">
        <f t="shared" si="19"/>
        <v>10885807.91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>
      <c r="D193" s="1" t="s">
        <v>215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36">
      <c r="B195" s="3" t="s">
        <v>3</v>
      </c>
      <c r="C195" s="3" t="s">
        <v>4</v>
      </c>
      <c r="D195" s="4" t="s">
        <v>270</v>
      </c>
      <c r="E195" s="12" t="s">
        <v>255</v>
      </c>
      <c r="F195" s="12" t="s">
        <v>262</v>
      </c>
      <c r="G195" s="12" t="s">
        <v>257</v>
      </c>
      <c r="H195" s="12" t="s">
        <v>258</v>
      </c>
      <c r="I195" s="12" t="s">
        <v>259</v>
      </c>
      <c r="J195" s="12" t="s">
        <v>260</v>
      </c>
      <c r="K195" s="12" t="s">
        <v>261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>
      <c r="A196" s="2">
        <v>2100</v>
      </c>
      <c r="B196" s="2" t="s">
        <v>11</v>
      </c>
      <c r="C196" s="2" t="s">
        <v>183</v>
      </c>
      <c r="D196" s="5">
        <v>20000</v>
      </c>
      <c r="E196">
        <v>0</v>
      </c>
      <c r="F196" s="5">
        <f t="shared" ref="F196:F199" si="20">D196+E196</f>
        <v>20000</v>
      </c>
      <c r="G196" s="2">
        <v>0</v>
      </c>
      <c r="H196" s="2">
        <v>0</v>
      </c>
      <c r="I196" s="2">
        <v>0</v>
      </c>
      <c r="J196" s="2">
        <v>0</v>
      </c>
      <c r="K196" s="5">
        <f t="shared" ref="K196:K199" si="21">F196-H196</f>
        <v>20000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2">
        <v>2100</v>
      </c>
      <c r="B197" s="2" t="s">
        <v>13</v>
      </c>
      <c r="C197" s="2" t="s">
        <v>185</v>
      </c>
      <c r="D197" s="5">
        <v>25000</v>
      </c>
      <c r="E197">
        <v>0</v>
      </c>
      <c r="F197" s="5">
        <f t="shared" si="20"/>
        <v>25000</v>
      </c>
      <c r="G197" s="2">
        <v>0</v>
      </c>
      <c r="H197" s="2">
        <v>0</v>
      </c>
      <c r="I197" s="2">
        <v>0</v>
      </c>
      <c r="J197" s="2">
        <v>0</v>
      </c>
      <c r="K197" s="5">
        <f t="shared" si="21"/>
        <v>25000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>
      <c r="A198" s="2">
        <v>3100</v>
      </c>
      <c r="B198" s="2" t="s">
        <v>71</v>
      </c>
      <c r="C198" s="2" t="s">
        <v>187</v>
      </c>
      <c r="D198" s="5">
        <v>114658</v>
      </c>
      <c r="E198" s="5">
        <v>-5834</v>
      </c>
      <c r="F198" s="5">
        <f t="shared" si="20"/>
        <v>108824</v>
      </c>
      <c r="G198" s="2">
        <v>39679.14</v>
      </c>
      <c r="H198" s="2">
        <v>39679.14</v>
      </c>
      <c r="I198" s="2">
        <v>39679.14</v>
      </c>
      <c r="J198" s="2">
        <v>39679.14</v>
      </c>
      <c r="K198" s="5">
        <f t="shared" si="21"/>
        <v>69144.86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>
      <c r="A199" s="2">
        <v>4100</v>
      </c>
      <c r="B199" s="2" t="s">
        <v>285</v>
      </c>
      <c r="C199" s="2" t="s">
        <v>192</v>
      </c>
      <c r="D199" s="5">
        <v>0</v>
      </c>
      <c r="F199" s="5">
        <f t="shared" si="20"/>
        <v>0</v>
      </c>
      <c r="G199" s="2">
        <v>16240</v>
      </c>
      <c r="H199" s="2">
        <v>16240</v>
      </c>
      <c r="I199" s="2">
        <v>16240</v>
      </c>
      <c r="J199" s="2">
        <v>16240</v>
      </c>
      <c r="K199" s="5">
        <f t="shared" si="21"/>
        <v>-16240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B200" s="2"/>
      <c r="C200" s="2"/>
      <c r="D200" s="7">
        <f>SUM(D196:D199)</f>
        <v>159658</v>
      </c>
      <c r="E200" s="7">
        <f t="shared" ref="E200:K200" si="22">SUM(E196:E199)</f>
        <v>-5834</v>
      </c>
      <c r="F200" s="7">
        <f t="shared" si="22"/>
        <v>153824</v>
      </c>
      <c r="G200" s="7">
        <f t="shared" si="22"/>
        <v>55919.14</v>
      </c>
      <c r="H200" s="7">
        <f t="shared" si="22"/>
        <v>55919.14</v>
      </c>
      <c r="I200" s="7">
        <f t="shared" si="22"/>
        <v>55919.14</v>
      </c>
      <c r="J200" s="7">
        <f t="shared" si="22"/>
        <v>55919.14</v>
      </c>
      <c r="K200" s="7">
        <f t="shared" si="22"/>
        <v>97904.86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>
      <c r="A205" s="2"/>
      <c r="B205" s="2"/>
      <c r="C205" s="2"/>
      <c r="D205" s="1" t="s">
        <v>216</v>
      </c>
      <c r="E205" s="8"/>
      <c r="F205" s="8"/>
      <c r="G205" s="8"/>
      <c r="H205" s="8"/>
      <c r="I205" s="8"/>
      <c r="J205" s="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2"/>
      <c r="B206" s="2"/>
      <c r="C206" s="2"/>
      <c r="D206" s="8"/>
      <c r="E206" s="8"/>
      <c r="F206" s="8"/>
      <c r="G206" s="8"/>
      <c r="H206" s="8"/>
      <c r="I206" s="8"/>
      <c r="J206" s="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36">
      <c r="A207" s="2"/>
      <c r="B207" s="3" t="s">
        <v>3</v>
      </c>
      <c r="C207" s="3" t="s">
        <v>4</v>
      </c>
      <c r="D207" s="4" t="s">
        <v>270</v>
      </c>
      <c r="E207" s="12" t="s">
        <v>255</v>
      </c>
      <c r="F207" s="12" t="s">
        <v>262</v>
      </c>
      <c r="G207" s="12" t="s">
        <v>257</v>
      </c>
      <c r="H207" s="12" t="s">
        <v>258</v>
      </c>
      <c r="I207" s="12" t="s">
        <v>259</v>
      </c>
      <c r="J207" s="12" t="s">
        <v>260</v>
      </c>
      <c r="K207" s="12" t="s">
        <v>261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>
      <c r="A208" s="2">
        <v>1500</v>
      </c>
      <c r="B208" s="2" t="s">
        <v>206</v>
      </c>
      <c r="C208" s="2" t="s">
        <v>207</v>
      </c>
      <c r="D208" s="15">
        <v>680000</v>
      </c>
      <c r="E208" s="21"/>
      <c r="F208" s="5">
        <f t="shared" ref="F208:F264" si="23">D208+E208</f>
        <v>680000</v>
      </c>
      <c r="G208" s="15">
        <v>10824</v>
      </c>
      <c r="H208" s="15">
        <v>10824</v>
      </c>
      <c r="I208" s="15">
        <v>10824</v>
      </c>
      <c r="J208" s="15">
        <v>10824</v>
      </c>
      <c r="K208" s="5">
        <f t="shared" ref="K208:K264" si="24">F208-H208</f>
        <v>669176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>
      <c r="A209" s="2">
        <v>1600</v>
      </c>
      <c r="B209" s="2" t="s">
        <v>210</v>
      </c>
      <c r="C209" s="2" t="s">
        <v>211</v>
      </c>
      <c r="D209" s="15">
        <v>65000</v>
      </c>
      <c r="E209" s="21"/>
      <c r="F209" s="5">
        <f t="shared" si="23"/>
        <v>65000</v>
      </c>
      <c r="G209" s="15">
        <v>0</v>
      </c>
      <c r="H209" s="15">
        <v>0</v>
      </c>
      <c r="I209" s="15">
        <v>0</v>
      </c>
      <c r="J209" s="15">
        <v>0</v>
      </c>
      <c r="K209" s="5">
        <f t="shared" si="24"/>
        <v>65000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>
      <c r="A210" s="2">
        <v>1700</v>
      </c>
      <c r="B210" s="2" t="s">
        <v>9</v>
      </c>
      <c r="C210" s="2" t="s">
        <v>10</v>
      </c>
      <c r="D210" s="15">
        <v>328000</v>
      </c>
      <c r="E210" s="21"/>
      <c r="F210" s="5">
        <f t="shared" si="23"/>
        <v>328000</v>
      </c>
      <c r="G210" s="15">
        <v>0</v>
      </c>
      <c r="H210" s="15">
        <v>0</v>
      </c>
      <c r="I210" s="15">
        <v>0</v>
      </c>
      <c r="J210" s="15">
        <v>0</v>
      </c>
      <c r="K210" s="5">
        <f t="shared" si="24"/>
        <v>328000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>
      <c r="A211" s="2">
        <v>2100</v>
      </c>
      <c r="B211" s="2" t="s">
        <v>11</v>
      </c>
      <c r="C211" s="2" t="s">
        <v>12</v>
      </c>
      <c r="D211" s="15">
        <v>240482</v>
      </c>
      <c r="E211" s="21"/>
      <c r="F211" s="5">
        <f t="shared" si="23"/>
        <v>240482</v>
      </c>
      <c r="G211" s="15">
        <v>33267.64</v>
      </c>
      <c r="H211" s="15">
        <v>33267.64</v>
      </c>
      <c r="I211" s="15">
        <v>33267.64</v>
      </c>
      <c r="J211" s="15">
        <v>33267.64</v>
      </c>
      <c r="K211" s="5">
        <f t="shared" si="24"/>
        <v>207214.36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>
      <c r="A212" s="2">
        <v>2100</v>
      </c>
      <c r="B212" s="2" t="s">
        <v>13</v>
      </c>
      <c r="C212" s="2" t="s">
        <v>14</v>
      </c>
      <c r="D212" s="15">
        <v>58500</v>
      </c>
      <c r="E212" s="21"/>
      <c r="F212" s="5">
        <f t="shared" si="23"/>
        <v>58500</v>
      </c>
      <c r="G212" s="15">
        <v>6728</v>
      </c>
      <c r="H212" s="15">
        <v>6728</v>
      </c>
      <c r="I212" s="15">
        <v>6728</v>
      </c>
      <c r="J212" s="15">
        <v>6728</v>
      </c>
      <c r="K212" s="5">
        <f t="shared" si="24"/>
        <v>51772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>
      <c r="A213" s="2">
        <v>2100</v>
      </c>
      <c r="B213" s="2" t="s">
        <v>17</v>
      </c>
      <c r="C213" s="2" t="s">
        <v>18</v>
      </c>
      <c r="D213" s="15">
        <v>30000</v>
      </c>
      <c r="E213" s="21"/>
      <c r="F213" s="5">
        <f t="shared" si="23"/>
        <v>30000</v>
      </c>
      <c r="G213" s="15">
        <v>0</v>
      </c>
      <c r="H213" s="15">
        <v>0</v>
      </c>
      <c r="I213" s="15">
        <v>0</v>
      </c>
      <c r="J213" s="15">
        <v>0</v>
      </c>
      <c r="K213" s="5">
        <f t="shared" si="24"/>
        <v>30000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>
      <c r="A214" s="2">
        <v>2100</v>
      </c>
      <c r="B214" s="2" t="s">
        <v>19</v>
      </c>
      <c r="C214" s="2" t="s">
        <v>20</v>
      </c>
      <c r="D214" s="15">
        <v>40000</v>
      </c>
      <c r="E214" s="21"/>
      <c r="F214" s="5">
        <f t="shared" si="23"/>
        <v>40000</v>
      </c>
      <c r="G214" s="15">
        <v>20187.48</v>
      </c>
      <c r="H214" s="15">
        <v>20187.48</v>
      </c>
      <c r="I214" s="15">
        <v>20187.48</v>
      </c>
      <c r="J214" s="15">
        <v>20187.48</v>
      </c>
      <c r="K214" s="5">
        <f t="shared" si="24"/>
        <v>19812.52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>
      <c r="A215" s="2">
        <v>2100</v>
      </c>
      <c r="B215" s="2" t="s">
        <v>21</v>
      </c>
      <c r="C215" s="2" t="s">
        <v>22</v>
      </c>
      <c r="D215" s="15">
        <v>52000</v>
      </c>
      <c r="E215" s="21"/>
      <c r="F215" s="5">
        <f t="shared" si="23"/>
        <v>52000</v>
      </c>
      <c r="G215" s="15">
        <v>53002.63</v>
      </c>
      <c r="H215" s="15">
        <v>53002.63</v>
      </c>
      <c r="I215" s="15">
        <v>53002.63</v>
      </c>
      <c r="J215" s="15">
        <v>53002.63</v>
      </c>
      <c r="K215" s="5">
        <f t="shared" si="24"/>
        <v>-1002.6299999999974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>
      <c r="A216" s="2">
        <v>2100</v>
      </c>
      <c r="B216" s="2" t="s">
        <v>217</v>
      </c>
      <c r="C216" s="2" t="s">
        <v>218</v>
      </c>
      <c r="D216" s="15">
        <v>5000</v>
      </c>
      <c r="E216" s="21"/>
      <c r="F216" s="5">
        <f t="shared" si="23"/>
        <v>5000</v>
      </c>
      <c r="G216" s="15">
        <v>0</v>
      </c>
      <c r="H216" s="15">
        <v>0</v>
      </c>
      <c r="I216" s="15">
        <v>0</v>
      </c>
      <c r="J216" s="15">
        <v>0</v>
      </c>
      <c r="K216" s="5">
        <f t="shared" si="24"/>
        <v>5000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>
      <c r="A217" s="2">
        <v>2100</v>
      </c>
      <c r="B217" s="2" t="s">
        <v>23</v>
      </c>
      <c r="C217" s="2" t="s">
        <v>24</v>
      </c>
      <c r="D217" s="15">
        <v>78000</v>
      </c>
      <c r="E217" s="21"/>
      <c r="F217" s="5">
        <f t="shared" si="23"/>
        <v>78000</v>
      </c>
      <c r="G217" s="15">
        <v>0</v>
      </c>
      <c r="H217" s="15">
        <v>0</v>
      </c>
      <c r="I217" s="15">
        <v>0</v>
      </c>
      <c r="J217" s="15">
        <v>0</v>
      </c>
      <c r="K217" s="5">
        <f t="shared" si="24"/>
        <v>78000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2">
        <v>2200</v>
      </c>
      <c r="B218" s="2" t="s">
        <v>25</v>
      </c>
      <c r="C218" s="2" t="s">
        <v>26</v>
      </c>
      <c r="D218" s="15">
        <v>60000</v>
      </c>
      <c r="E218" s="21"/>
      <c r="F218" s="5">
        <f t="shared" si="23"/>
        <v>60000</v>
      </c>
      <c r="G218" s="15">
        <v>19717.2</v>
      </c>
      <c r="H218" s="15">
        <v>19717.2</v>
      </c>
      <c r="I218" s="15">
        <v>19717.2</v>
      </c>
      <c r="J218" s="15">
        <v>19717.2</v>
      </c>
      <c r="K218" s="5">
        <f t="shared" si="24"/>
        <v>40282.800000000003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>
      <c r="A219" s="2">
        <v>2200</v>
      </c>
      <c r="B219" s="2" t="s">
        <v>27</v>
      </c>
      <c r="C219" s="2" t="s">
        <v>28</v>
      </c>
      <c r="D219" s="15">
        <v>2000</v>
      </c>
      <c r="E219" s="21"/>
      <c r="F219" s="5">
        <f t="shared" si="23"/>
        <v>2000</v>
      </c>
      <c r="G219" s="15">
        <v>0</v>
      </c>
      <c r="H219" s="15">
        <v>0</v>
      </c>
      <c r="I219" s="15">
        <v>0</v>
      </c>
      <c r="J219" s="15">
        <v>0</v>
      </c>
      <c r="K219" s="5">
        <f t="shared" si="24"/>
        <v>2000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2">
        <v>2400</v>
      </c>
      <c r="B220" s="2" t="s">
        <v>33</v>
      </c>
      <c r="C220" s="2" t="s">
        <v>34</v>
      </c>
      <c r="D220" s="15">
        <v>350000</v>
      </c>
      <c r="E220" s="21"/>
      <c r="F220" s="5">
        <f t="shared" si="23"/>
        <v>350000</v>
      </c>
      <c r="G220" s="15">
        <v>4796</v>
      </c>
      <c r="H220" s="15">
        <v>4796</v>
      </c>
      <c r="I220" s="15">
        <v>4796</v>
      </c>
      <c r="J220" s="15">
        <v>4796</v>
      </c>
      <c r="K220" s="5">
        <f t="shared" si="24"/>
        <v>345204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2">
        <v>2400</v>
      </c>
      <c r="B221" s="2" t="s">
        <v>35</v>
      </c>
      <c r="C221" s="2" t="s">
        <v>36</v>
      </c>
      <c r="D221" s="15">
        <v>45000</v>
      </c>
      <c r="E221" s="21"/>
      <c r="F221" s="5">
        <f t="shared" si="23"/>
        <v>45000</v>
      </c>
      <c r="G221" s="15">
        <v>0</v>
      </c>
      <c r="H221" s="15">
        <v>0</v>
      </c>
      <c r="I221" s="15">
        <v>0</v>
      </c>
      <c r="J221" s="15">
        <v>0</v>
      </c>
      <c r="K221" s="5">
        <f t="shared" si="24"/>
        <v>45000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2">
        <v>2400</v>
      </c>
      <c r="B222" s="2" t="s">
        <v>37</v>
      </c>
      <c r="C222" s="2" t="s">
        <v>38</v>
      </c>
      <c r="D222" s="15">
        <v>30000</v>
      </c>
      <c r="E222" s="21"/>
      <c r="F222" s="5">
        <f t="shared" si="23"/>
        <v>30000</v>
      </c>
      <c r="G222" s="15">
        <v>0</v>
      </c>
      <c r="H222" s="15">
        <v>0</v>
      </c>
      <c r="I222" s="15">
        <v>0</v>
      </c>
      <c r="J222" s="15">
        <v>0</v>
      </c>
      <c r="K222" s="5">
        <f t="shared" si="24"/>
        <v>30000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>
      <c r="A223" s="2">
        <v>2400</v>
      </c>
      <c r="B223" s="2" t="s">
        <v>39</v>
      </c>
      <c r="C223" s="2" t="s">
        <v>40</v>
      </c>
      <c r="D223" s="15">
        <v>28000</v>
      </c>
      <c r="E223" s="21"/>
      <c r="F223" s="5">
        <f t="shared" si="23"/>
        <v>28000</v>
      </c>
      <c r="G223" s="15">
        <v>0</v>
      </c>
      <c r="H223" s="15">
        <v>0</v>
      </c>
      <c r="I223" s="15">
        <v>0</v>
      </c>
      <c r="J223" s="15">
        <v>0</v>
      </c>
      <c r="K223" s="5">
        <f t="shared" si="24"/>
        <v>28000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>
      <c r="A224" s="2">
        <v>2400</v>
      </c>
      <c r="B224" s="2" t="s">
        <v>41</v>
      </c>
      <c r="C224" s="2" t="s">
        <v>42</v>
      </c>
      <c r="D224" s="15">
        <v>55000</v>
      </c>
      <c r="E224" s="21"/>
      <c r="F224" s="5">
        <f t="shared" si="23"/>
        <v>55000</v>
      </c>
      <c r="G224" s="15">
        <v>53871.05</v>
      </c>
      <c r="H224" s="15">
        <v>53871.05</v>
      </c>
      <c r="I224" s="15">
        <v>53871.05</v>
      </c>
      <c r="J224" s="15">
        <v>53871.05</v>
      </c>
      <c r="K224" s="5">
        <f t="shared" si="24"/>
        <v>1128.9499999999971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2">
        <v>2400</v>
      </c>
      <c r="B225" s="2" t="s">
        <v>43</v>
      </c>
      <c r="C225" s="2" t="s">
        <v>44</v>
      </c>
      <c r="D225" s="15">
        <v>35000</v>
      </c>
      <c r="E225" s="21"/>
      <c r="F225" s="5">
        <f t="shared" si="23"/>
        <v>35000</v>
      </c>
      <c r="G225" s="15">
        <v>3100.22</v>
      </c>
      <c r="H225" s="15">
        <v>3100.22</v>
      </c>
      <c r="I225" s="15">
        <v>3100.22</v>
      </c>
      <c r="J225" s="15">
        <v>3100.22</v>
      </c>
      <c r="K225" s="5">
        <f t="shared" si="24"/>
        <v>31899.78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2">
        <v>2400</v>
      </c>
      <c r="B226" s="2" t="s">
        <v>45</v>
      </c>
      <c r="C226" s="2" t="s">
        <v>46</v>
      </c>
      <c r="D226" s="15">
        <v>50000</v>
      </c>
      <c r="E226" s="21"/>
      <c r="F226" s="5">
        <f t="shared" si="23"/>
        <v>50000</v>
      </c>
      <c r="G226" s="15">
        <v>0</v>
      </c>
      <c r="H226" s="15">
        <v>0</v>
      </c>
      <c r="I226" s="15">
        <v>0</v>
      </c>
      <c r="J226" s="15">
        <v>0</v>
      </c>
      <c r="K226" s="5">
        <f t="shared" si="24"/>
        <v>50000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2">
        <v>2400</v>
      </c>
      <c r="B227" s="2" t="s">
        <v>47</v>
      </c>
      <c r="C227" s="2" t="s">
        <v>48</v>
      </c>
      <c r="D227" s="15">
        <v>75000</v>
      </c>
      <c r="E227" s="21"/>
      <c r="F227" s="5">
        <f t="shared" si="23"/>
        <v>75000</v>
      </c>
      <c r="G227" s="15">
        <v>522713.77</v>
      </c>
      <c r="H227" s="15">
        <v>522713.77</v>
      </c>
      <c r="I227" s="15">
        <v>522713.77</v>
      </c>
      <c r="J227" s="15">
        <v>522713.77</v>
      </c>
      <c r="K227" s="5">
        <f t="shared" si="24"/>
        <v>-447713.77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">
        <v>2500</v>
      </c>
      <c r="B228" s="2" t="s">
        <v>49</v>
      </c>
      <c r="C228" s="2" t="s">
        <v>50</v>
      </c>
      <c r="D228" s="15">
        <v>12000</v>
      </c>
      <c r="E228" s="21"/>
      <c r="F228" s="5">
        <f t="shared" si="23"/>
        <v>12000</v>
      </c>
      <c r="G228" s="15">
        <v>0</v>
      </c>
      <c r="H228" s="15">
        <v>0</v>
      </c>
      <c r="I228" s="15">
        <v>0</v>
      </c>
      <c r="J228" s="15">
        <v>0</v>
      </c>
      <c r="K228" s="5">
        <f t="shared" si="24"/>
        <v>12000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">
        <v>2500</v>
      </c>
      <c r="B229" s="2" t="s">
        <v>219</v>
      </c>
      <c r="C229" s="2" t="s">
        <v>220</v>
      </c>
      <c r="D229" s="15">
        <v>10000</v>
      </c>
      <c r="E229" s="21"/>
      <c r="F229" s="5">
        <f t="shared" si="23"/>
        <v>10000</v>
      </c>
      <c r="G229" s="15">
        <v>0</v>
      </c>
      <c r="H229" s="15">
        <v>0</v>
      </c>
      <c r="I229" s="15">
        <v>0</v>
      </c>
      <c r="J229" s="15">
        <v>0</v>
      </c>
      <c r="K229" s="5">
        <f t="shared" si="24"/>
        <v>10000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2">
        <v>2500</v>
      </c>
      <c r="B230" s="2" t="s">
        <v>51</v>
      </c>
      <c r="C230" s="2" t="s">
        <v>52</v>
      </c>
      <c r="D230" s="15">
        <v>90000</v>
      </c>
      <c r="E230" s="21"/>
      <c r="F230" s="5">
        <f t="shared" si="23"/>
        <v>90000</v>
      </c>
      <c r="G230" s="15">
        <v>0</v>
      </c>
      <c r="H230" s="15">
        <v>0</v>
      </c>
      <c r="I230" s="15">
        <v>0</v>
      </c>
      <c r="J230" s="15">
        <v>0</v>
      </c>
      <c r="K230" s="5">
        <f t="shared" si="24"/>
        <v>90000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>
      <c r="A231" s="2">
        <v>2500</v>
      </c>
      <c r="B231" s="2" t="s">
        <v>221</v>
      </c>
      <c r="C231" s="2" t="s">
        <v>222</v>
      </c>
      <c r="D231" s="15">
        <v>15000</v>
      </c>
      <c r="E231" s="21"/>
      <c r="F231" s="5">
        <f t="shared" si="23"/>
        <v>15000</v>
      </c>
      <c r="G231" s="15">
        <v>0</v>
      </c>
      <c r="H231" s="15">
        <v>0</v>
      </c>
      <c r="I231" s="15">
        <v>0</v>
      </c>
      <c r="J231" s="15">
        <v>0</v>
      </c>
      <c r="K231" s="5">
        <f t="shared" si="24"/>
        <v>15000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>
      <c r="A232" s="2">
        <v>2600</v>
      </c>
      <c r="B232" s="2" t="s">
        <v>53</v>
      </c>
      <c r="C232" s="2" t="s">
        <v>54</v>
      </c>
      <c r="D232" s="15">
        <v>990310.66</v>
      </c>
      <c r="E232" s="21"/>
      <c r="F232" s="5">
        <f t="shared" si="23"/>
        <v>990310.66</v>
      </c>
      <c r="G232" s="15">
        <v>696872.09</v>
      </c>
      <c r="H232" s="15">
        <v>696872.09</v>
      </c>
      <c r="I232" s="15">
        <v>696872.09</v>
      </c>
      <c r="J232" s="15">
        <v>696872.09</v>
      </c>
      <c r="K232" s="5">
        <f t="shared" si="24"/>
        <v>293438.57000000007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>
      <c r="A233" s="2">
        <v>2700</v>
      </c>
      <c r="B233" s="2" t="s">
        <v>55</v>
      </c>
      <c r="C233" s="2" t="s">
        <v>56</v>
      </c>
      <c r="D233" s="15">
        <v>35000</v>
      </c>
      <c r="E233" s="21"/>
      <c r="F233" s="5">
        <f t="shared" si="23"/>
        <v>35000</v>
      </c>
      <c r="G233" s="15">
        <v>0</v>
      </c>
      <c r="H233" s="15">
        <v>0</v>
      </c>
      <c r="I233" s="15">
        <v>0</v>
      </c>
      <c r="J233" s="15">
        <v>0</v>
      </c>
      <c r="K233" s="5">
        <f t="shared" si="24"/>
        <v>35000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>
        <v>2700</v>
      </c>
      <c r="B234" s="2" t="s">
        <v>223</v>
      </c>
      <c r="C234" s="2" t="s">
        <v>224</v>
      </c>
      <c r="D234" s="15">
        <v>15000</v>
      </c>
      <c r="E234" s="21"/>
      <c r="F234" s="5">
        <f t="shared" si="23"/>
        <v>15000</v>
      </c>
      <c r="G234" s="15">
        <v>0</v>
      </c>
      <c r="H234" s="15">
        <v>0</v>
      </c>
      <c r="I234" s="15">
        <v>0</v>
      </c>
      <c r="J234" s="15">
        <v>0</v>
      </c>
      <c r="K234" s="5">
        <f t="shared" si="24"/>
        <v>15000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">
        <v>2900</v>
      </c>
      <c r="B235" s="2" t="s">
        <v>59</v>
      </c>
      <c r="C235" s="2" t="s">
        <v>60</v>
      </c>
      <c r="D235" s="15">
        <v>10000</v>
      </c>
      <c r="E235" s="21"/>
      <c r="F235" s="5">
        <f t="shared" si="23"/>
        <v>10000</v>
      </c>
      <c r="G235" s="15">
        <v>6442.0499999999993</v>
      </c>
      <c r="H235" s="15">
        <v>6442.0499999999993</v>
      </c>
      <c r="I235" s="15">
        <v>6442.0499999999993</v>
      </c>
      <c r="J235" s="15">
        <v>6442.0499999999993</v>
      </c>
      <c r="K235" s="5">
        <f t="shared" si="24"/>
        <v>3557.9500000000007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2">
        <v>2900</v>
      </c>
      <c r="B236" s="2" t="s">
        <v>61</v>
      </c>
      <c r="C236" s="2" t="s">
        <v>62</v>
      </c>
      <c r="D236" s="15">
        <v>10000</v>
      </c>
      <c r="E236" s="21"/>
      <c r="F236" s="5">
        <f t="shared" si="23"/>
        <v>10000</v>
      </c>
      <c r="G236" s="15">
        <v>20880</v>
      </c>
      <c r="H236" s="15">
        <v>20880</v>
      </c>
      <c r="I236" s="15">
        <v>20880</v>
      </c>
      <c r="J236" s="15">
        <v>20880</v>
      </c>
      <c r="K236" s="5">
        <f t="shared" si="24"/>
        <v>-10880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2">
        <v>2900</v>
      </c>
      <c r="B237" s="2" t="s">
        <v>63</v>
      </c>
      <c r="C237" s="2" t="s">
        <v>64</v>
      </c>
      <c r="D237" s="15">
        <v>10000</v>
      </c>
      <c r="E237" s="21"/>
      <c r="F237" s="5">
        <f t="shared" si="23"/>
        <v>10000</v>
      </c>
      <c r="G237" s="15">
        <v>0</v>
      </c>
      <c r="H237" s="15">
        <v>0</v>
      </c>
      <c r="I237" s="15">
        <v>0</v>
      </c>
      <c r="J237" s="15">
        <v>0</v>
      </c>
      <c r="K237" s="5">
        <f t="shared" si="24"/>
        <v>10000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>
      <c r="A238" s="2">
        <v>2900</v>
      </c>
      <c r="B238" s="2" t="s">
        <v>65</v>
      </c>
      <c r="C238" s="2" t="s">
        <v>66</v>
      </c>
      <c r="D238" s="15">
        <v>13480</v>
      </c>
      <c r="E238" s="21"/>
      <c r="F238" s="5">
        <f t="shared" si="23"/>
        <v>13480</v>
      </c>
      <c r="G238" s="15">
        <v>0</v>
      </c>
      <c r="H238" s="15">
        <v>0</v>
      </c>
      <c r="I238" s="15">
        <v>0</v>
      </c>
      <c r="J238" s="15">
        <v>0</v>
      </c>
      <c r="K238" s="5">
        <f t="shared" si="24"/>
        <v>13480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2">
        <v>2900</v>
      </c>
      <c r="B239" s="2" t="s">
        <v>69</v>
      </c>
      <c r="C239" s="2" t="s">
        <v>70</v>
      </c>
      <c r="D239" s="15">
        <v>105000</v>
      </c>
      <c r="E239" s="21"/>
      <c r="F239" s="5">
        <f t="shared" si="23"/>
        <v>105000</v>
      </c>
      <c r="G239" s="15">
        <v>38840.629999999997</v>
      </c>
      <c r="H239" s="15">
        <v>38840.629999999997</v>
      </c>
      <c r="I239" s="15">
        <v>38840.629999999997</v>
      </c>
      <c r="J239" s="15">
        <v>38840.629999999997</v>
      </c>
      <c r="K239" s="5">
        <f t="shared" si="24"/>
        <v>66159.37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2">
        <v>2900</v>
      </c>
      <c r="B240" s="2" t="s">
        <v>225</v>
      </c>
      <c r="C240" s="2" t="s">
        <v>226</v>
      </c>
      <c r="D240" s="15">
        <v>96500</v>
      </c>
      <c r="E240" s="21"/>
      <c r="F240" s="5">
        <f t="shared" si="23"/>
        <v>96500</v>
      </c>
      <c r="G240" s="15">
        <v>28228.73</v>
      </c>
      <c r="H240" s="15">
        <v>28228.73</v>
      </c>
      <c r="I240" s="15">
        <v>28228.73</v>
      </c>
      <c r="J240" s="15">
        <v>28228.73</v>
      </c>
      <c r="K240" s="5">
        <f t="shared" si="24"/>
        <v>68271.27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>
      <c r="A241" s="2">
        <v>3100</v>
      </c>
      <c r="B241" s="2" t="s">
        <v>227</v>
      </c>
      <c r="C241" s="2" t="s">
        <v>228</v>
      </c>
      <c r="D241" s="15">
        <v>7100</v>
      </c>
      <c r="E241" s="21"/>
      <c r="F241" s="5">
        <f t="shared" si="23"/>
        <v>7100</v>
      </c>
      <c r="G241" s="15">
        <v>0</v>
      </c>
      <c r="H241" s="15">
        <v>0</v>
      </c>
      <c r="I241" s="15">
        <v>0</v>
      </c>
      <c r="J241" s="15">
        <v>0</v>
      </c>
      <c r="K241" s="5">
        <f t="shared" si="24"/>
        <v>7100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2">
        <v>3100</v>
      </c>
      <c r="B242" s="2" t="s">
        <v>71</v>
      </c>
      <c r="C242" s="2" t="s">
        <v>72</v>
      </c>
      <c r="D242" s="15">
        <v>2647909.44</v>
      </c>
      <c r="E242" s="15">
        <v>67057.039999999994</v>
      </c>
      <c r="F242" s="5">
        <f t="shared" si="23"/>
        <v>2714966.48</v>
      </c>
      <c r="G242" s="15">
        <v>600177.26</v>
      </c>
      <c r="H242" s="15">
        <v>600177.26</v>
      </c>
      <c r="I242" s="15">
        <v>600177.26</v>
      </c>
      <c r="J242" s="15">
        <v>600177.26</v>
      </c>
      <c r="K242" s="5">
        <f t="shared" si="24"/>
        <v>2114789.2199999997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>
      <c r="A243" s="2">
        <v>3100</v>
      </c>
      <c r="B243" s="2" t="s">
        <v>77</v>
      </c>
      <c r="C243" s="2" t="s">
        <v>229</v>
      </c>
      <c r="D243" s="15">
        <v>0</v>
      </c>
      <c r="E243" s="15">
        <v>0</v>
      </c>
      <c r="F243" s="5">
        <f t="shared" si="23"/>
        <v>0</v>
      </c>
      <c r="G243" s="15">
        <v>598.1</v>
      </c>
      <c r="H243" s="15">
        <v>598.1</v>
      </c>
      <c r="I243" s="15">
        <v>598.1</v>
      </c>
      <c r="J243" s="15">
        <v>598.1</v>
      </c>
      <c r="K243" s="5">
        <f t="shared" si="24"/>
        <v>-598.1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>
      <c r="A244" s="2">
        <v>3200</v>
      </c>
      <c r="B244" s="2" t="s">
        <v>79</v>
      </c>
      <c r="C244" s="2" t="s">
        <v>80</v>
      </c>
      <c r="D244" s="15">
        <v>215000</v>
      </c>
      <c r="E244" s="15">
        <v>-2900</v>
      </c>
      <c r="F244" s="5">
        <f t="shared" si="23"/>
        <v>212100</v>
      </c>
      <c r="G244" s="15">
        <v>23345</v>
      </c>
      <c r="H244" s="15">
        <v>23345</v>
      </c>
      <c r="I244" s="15">
        <v>23345</v>
      </c>
      <c r="J244" s="15">
        <v>23345</v>
      </c>
      <c r="K244" s="5">
        <f t="shared" si="24"/>
        <v>188755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>
      <c r="A245" s="2">
        <v>3200</v>
      </c>
      <c r="B245" s="2" t="s">
        <v>81</v>
      </c>
      <c r="C245" s="2" t="s">
        <v>82</v>
      </c>
      <c r="D245" s="8">
        <v>0</v>
      </c>
      <c r="E245" s="15">
        <v>2900</v>
      </c>
      <c r="F245" s="5">
        <f t="shared" si="23"/>
        <v>2900</v>
      </c>
      <c r="G245" s="15">
        <v>92394</v>
      </c>
      <c r="H245" s="15">
        <v>92394</v>
      </c>
      <c r="I245" s="15">
        <v>92394</v>
      </c>
      <c r="J245" s="15">
        <v>92394</v>
      </c>
      <c r="K245" s="5">
        <f t="shared" si="24"/>
        <v>-89494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>
      <c r="A246" s="2">
        <v>3200</v>
      </c>
      <c r="B246" s="2" t="s">
        <v>83</v>
      </c>
      <c r="C246" s="2" t="s">
        <v>286</v>
      </c>
      <c r="D246" s="8">
        <v>0</v>
      </c>
      <c r="E246" s="15"/>
      <c r="F246" s="5">
        <f t="shared" si="23"/>
        <v>0</v>
      </c>
      <c r="G246" s="15">
        <v>1740</v>
      </c>
      <c r="H246" s="15">
        <v>1740</v>
      </c>
      <c r="I246" s="15">
        <v>1740</v>
      </c>
      <c r="J246" s="15">
        <v>1740</v>
      </c>
      <c r="K246" s="5">
        <f t="shared" si="24"/>
        <v>-1740</v>
      </c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>
      <c r="A247" s="2">
        <v>3300</v>
      </c>
      <c r="B247" s="2" t="s">
        <v>230</v>
      </c>
      <c r="C247" s="2" t="s">
        <v>231</v>
      </c>
      <c r="D247" s="15">
        <v>20000</v>
      </c>
      <c r="E247" s="15"/>
      <c r="F247" s="5">
        <f t="shared" si="23"/>
        <v>20000</v>
      </c>
      <c r="G247" s="15">
        <v>46400.01</v>
      </c>
      <c r="H247" s="15">
        <v>46400.01</v>
      </c>
      <c r="I247" s="15">
        <v>46400.01</v>
      </c>
      <c r="J247" s="15">
        <v>46400.01</v>
      </c>
      <c r="K247" s="5">
        <f t="shared" si="24"/>
        <v>-26400.010000000002</v>
      </c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2">
        <v>3500</v>
      </c>
      <c r="B248" s="2" t="s">
        <v>91</v>
      </c>
      <c r="C248" s="2" t="s">
        <v>92</v>
      </c>
      <c r="D248" s="15">
        <v>5000</v>
      </c>
      <c r="E248" s="15"/>
      <c r="F248" s="5">
        <f t="shared" si="23"/>
        <v>5000</v>
      </c>
      <c r="G248" s="15">
        <v>2088</v>
      </c>
      <c r="H248" s="15">
        <v>2088</v>
      </c>
      <c r="I248" s="15">
        <v>2088</v>
      </c>
      <c r="J248" s="15">
        <v>2088</v>
      </c>
      <c r="K248" s="5">
        <f t="shared" si="24"/>
        <v>2912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>
      <c r="A249" s="2">
        <v>3500</v>
      </c>
      <c r="B249" s="2" t="s">
        <v>93</v>
      </c>
      <c r="C249" s="2" t="s">
        <v>94</v>
      </c>
      <c r="D249" s="15">
        <v>5000</v>
      </c>
      <c r="E249" s="15"/>
      <c r="F249" s="5">
        <f t="shared" si="23"/>
        <v>5000</v>
      </c>
      <c r="G249" s="15">
        <v>0</v>
      </c>
      <c r="H249" s="15">
        <v>0</v>
      </c>
      <c r="I249" s="15">
        <v>0</v>
      </c>
      <c r="J249" s="15">
        <v>0</v>
      </c>
      <c r="K249" s="5">
        <f t="shared" si="24"/>
        <v>5000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>
      <c r="A250" s="2">
        <v>3500</v>
      </c>
      <c r="B250" s="2" t="s">
        <v>95</v>
      </c>
      <c r="C250" s="2" t="s">
        <v>96</v>
      </c>
      <c r="D250" s="15">
        <v>1500</v>
      </c>
      <c r="E250" s="15"/>
      <c r="F250" s="5">
        <f t="shared" si="23"/>
        <v>1500</v>
      </c>
      <c r="G250" s="15">
        <v>0</v>
      </c>
      <c r="H250" s="15">
        <v>0</v>
      </c>
      <c r="I250" s="15">
        <v>0</v>
      </c>
      <c r="J250" s="15">
        <v>0</v>
      </c>
      <c r="K250" s="5">
        <f t="shared" si="24"/>
        <v>1500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>
      <c r="A251" s="2">
        <v>3500</v>
      </c>
      <c r="B251" s="2" t="s">
        <v>99</v>
      </c>
      <c r="C251" s="2" t="s">
        <v>100</v>
      </c>
      <c r="D251" s="15">
        <v>112000</v>
      </c>
      <c r="E251" s="15"/>
      <c r="F251" s="5">
        <f t="shared" si="23"/>
        <v>112000</v>
      </c>
      <c r="G251" s="15">
        <v>41823.590000000004</v>
      </c>
      <c r="H251" s="15">
        <v>41823.590000000004</v>
      </c>
      <c r="I251" s="15">
        <v>41823.590000000004</v>
      </c>
      <c r="J251" s="15">
        <v>41823.590000000004</v>
      </c>
      <c r="K251" s="5">
        <f t="shared" si="24"/>
        <v>70176.41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>
      <c r="A252" s="2">
        <v>3500</v>
      </c>
      <c r="B252" s="2" t="s">
        <v>101</v>
      </c>
      <c r="C252" s="2" t="s">
        <v>102</v>
      </c>
      <c r="D252" s="15">
        <v>85000</v>
      </c>
      <c r="E252" s="15"/>
      <c r="F252" s="5">
        <f t="shared" si="23"/>
        <v>85000</v>
      </c>
      <c r="G252" s="15">
        <v>0</v>
      </c>
      <c r="H252" s="15">
        <v>0</v>
      </c>
      <c r="I252" s="15">
        <v>0</v>
      </c>
      <c r="J252" s="15">
        <v>0</v>
      </c>
      <c r="K252" s="5">
        <f t="shared" si="24"/>
        <v>85000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>
      <c r="A253" s="2">
        <v>3500</v>
      </c>
      <c r="B253" s="2" t="s">
        <v>103</v>
      </c>
      <c r="C253" s="2" t="s">
        <v>104</v>
      </c>
      <c r="D253" s="15">
        <v>30000</v>
      </c>
      <c r="E253" s="15"/>
      <c r="F253" s="5">
        <f t="shared" si="23"/>
        <v>30000</v>
      </c>
      <c r="G253" s="15">
        <v>0</v>
      </c>
      <c r="H253" s="15">
        <v>0</v>
      </c>
      <c r="I253" s="15">
        <v>0</v>
      </c>
      <c r="J253" s="15">
        <v>0</v>
      </c>
      <c r="K253" s="5">
        <f t="shared" si="24"/>
        <v>30000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2">
        <v>3610</v>
      </c>
      <c r="B254" s="2" t="s">
        <v>107</v>
      </c>
      <c r="C254" s="2" t="s">
        <v>108</v>
      </c>
      <c r="D254" s="15">
        <v>57184</v>
      </c>
      <c r="E254" s="15"/>
      <c r="F254" s="5">
        <f t="shared" si="23"/>
        <v>57184</v>
      </c>
      <c r="G254" s="15">
        <v>6972.16</v>
      </c>
      <c r="H254" s="15">
        <v>6972.16</v>
      </c>
      <c r="I254" s="15">
        <v>6972.16</v>
      </c>
      <c r="J254" s="15">
        <v>6972.16</v>
      </c>
      <c r="K254" s="5">
        <f t="shared" si="24"/>
        <v>50211.839999999997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2">
        <v>3720</v>
      </c>
      <c r="B255" s="2" t="s">
        <v>109</v>
      </c>
      <c r="C255" s="2" t="s">
        <v>110</v>
      </c>
      <c r="D255" s="15">
        <v>8500</v>
      </c>
      <c r="E255" s="15"/>
      <c r="F255" s="5">
        <f t="shared" si="23"/>
        <v>8500</v>
      </c>
      <c r="G255" s="15">
        <v>0</v>
      </c>
      <c r="H255" s="15">
        <v>0</v>
      </c>
      <c r="I255" s="15">
        <v>0</v>
      </c>
      <c r="J255" s="15">
        <v>0</v>
      </c>
      <c r="K255" s="5">
        <f t="shared" si="24"/>
        <v>8500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>
      <c r="A256" s="2">
        <v>3700</v>
      </c>
      <c r="B256" s="2" t="s">
        <v>111</v>
      </c>
      <c r="C256" s="2" t="s">
        <v>112</v>
      </c>
      <c r="D256" s="15">
        <v>85000</v>
      </c>
      <c r="E256" s="15"/>
      <c r="F256" s="5">
        <f t="shared" si="23"/>
        <v>85000</v>
      </c>
      <c r="G256" s="15">
        <v>25681.35</v>
      </c>
      <c r="H256" s="15">
        <v>25681.35</v>
      </c>
      <c r="I256" s="15">
        <v>25681.35</v>
      </c>
      <c r="J256" s="15">
        <v>25681.35</v>
      </c>
      <c r="K256" s="5">
        <f t="shared" si="24"/>
        <v>59318.65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>
      <c r="A257" s="2">
        <v>3800</v>
      </c>
      <c r="B257" s="2" t="s">
        <v>115</v>
      </c>
      <c r="C257" s="2" t="s">
        <v>116</v>
      </c>
      <c r="D257" s="15">
        <v>298341.90000000002</v>
      </c>
      <c r="E257" s="15"/>
      <c r="F257" s="5">
        <f t="shared" si="23"/>
        <v>298341.90000000002</v>
      </c>
      <c r="G257" s="15">
        <v>119350.28</v>
      </c>
      <c r="H257" s="15">
        <v>119350.28</v>
      </c>
      <c r="I257" s="15">
        <v>119350.28</v>
      </c>
      <c r="J257" s="15">
        <v>119350.28</v>
      </c>
      <c r="K257" s="5">
        <f t="shared" si="24"/>
        <v>178991.62000000002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2">
        <v>3900</v>
      </c>
      <c r="B258" s="2" t="s">
        <v>125</v>
      </c>
      <c r="C258" s="2" t="s">
        <v>126</v>
      </c>
      <c r="D258" s="15">
        <v>484250</v>
      </c>
      <c r="E258" s="15"/>
      <c r="F258" s="5">
        <f t="shared" si="23"/>
        <v>484250</v>
      </c>
      <c r="G258" s="15">
        <v>229698</v>
      </c>
      <c r="H258" s="15">
        <v>229698</v>
      </c>
      <c r="I258" s="15">
        <v>229698</v>
      </c>
      <c r="J258" s="15">
        <v>229698</v>
      </c>
      <c r="K258" s="5">
        <f t="shared" si="24"/>
        <v>254552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>
      <c r="A259" s="2">
        <v>4400</v>
      </c>
      <c r="B259" s="2" t="s">
        <v>127</v>
      </c>
      <c r="C259" s="2" t="s">
        <v>128</v>
      </c>
      <c r="D259" s="15">
        <v>400000</v>
      </c>
      <c r="E259" s="15"/>
      <c r="F259" s="5">
        <f t="shared" si="23"/>
        <v>400000</v>
      </c>
      <c r="G259" s="15">
        <v>864640.65</v>
      </c>
      <c r="H259" s="15">
        <v>864640.65</v>
      </c>
      <c r="I259" s="15">
        <v>864640.65</v>
      </c>
      <c r="J259" s="15">
        <v>864640.65</v>
      </c>
      <c r="K259" s="5">
        <f t="shared" si="24"/>
        <v>-464640.65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>
      <c r="A260" s="2">
        <v>4400</v>
      </c>
      <c r="B260" s="2" t="s">
        <v>232</v>
      </c>
      <c r="C260" s="2" t="s">
        <v>233</v>
      </c>
      <c r="D260" s="15">
        <v>334632</v>
      </c>
      <c r="E260" s="15">
        <v>-0.04</v>
      </c>
      <c r="F260" s="5">
        <f t="shared" si="23"/>
        <v>334631.96000000002</v>
      </c>
      <c r="G260" s="15">
        <v>0</v>
      </c>
      <c r="H260" s="15">
        <v>0</v>
      </c>
      <c r="I260" s="15">
        <v>0</v>
      </c>
      <c r="J260" s="15">
        <v>0</v>
      </c>
      <c r="K260" s="5">
        <f t="shared" si="24"/>
        <v>334631.96000000002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>
      <c r="A261" s="2">
        <v>4400</v>
      </c>
      <c r="B261" s="2" t="s">
        <v>129</v>
      </c>
      <c r="C261" s="2" t="s">
        <v>130</v>
      </c>
      <c r="D261" s="15">
        <v>60800</v>
      </c>
      <c r="E261" s="15"/>
      <c r="F261" s="5">
        <f t="shared" si="23"/>
        <v>60800</v>
      </c>
      <c r="G261" s="15">
        <v>117714.23999999999</v>
      </c>
      <c r="H261" s="15">
        <v>117714.23999999999</v>
      </c>
      <c r="I261" s="15">
        <v>117714.23999999999</v>
      </c>
      <c r="J261" s="15">
        <v>117714.23999999999</v>
      </c>
      <c r="K261" s="5">
        <f t="shared" si="24"/>
        <v>-56914.239999999991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>
      <c r="A262" s="2">
        <v>5100</v>
      </c>
      <c r="B262" s="2" t="s">
        <v>193</v>
      </c>
      <c r="C262" s="2" t="s">
        <v>132</v>
      </c>
      <c r="D262" s="15">
        <v>8200</v>
      </c>
      <c r="E262" s="15"/>
      <c r="F262" s="5">
        <f t="shared" si="23"/>
        <v>8200</v>
      </c>
      <c r="G262" s="15">
        <v>0</v>
      </c>
      <c r="H262" s="15">
        <v>0</v>
      </c>
      <c r="I262" s="15">
        <v>0</v>
      </c>
      <c r="J262" s="15">
        <v>0</v>
      </c>
      <c r="K262" s="5">
        <f t="shared" si="24"/>
        <v>8200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>
      <c r="A263" s="2">
        <v>5100</v>
      </c>
      <c r="B263" s="2" t="s">
        <v>133</v>
      </c>
      <c r="C263" s="2" t="s">
        <v>134</v>
      </c>
      <c r="D263" s="15">
        <v>120000</v>
      </c>
      <c r="E263" s="15"/>
      <c r="F263" s="5">
        <f t="shared" si="23"/>
        <v>120000</v>
      </c>
      <c r="G263" s="15">
        <v>0</v>
      </c>
      <c r="H263" s="15">
        <v>0</v>
      </c>
      <c r="I263" s="15">
        <v>0</v>
      </c>
      <c r="J263" s="15">
        <v>0</v>
      </c>
      <c r="K263" s="5">
        <f t="shared" si="24"/>
        <v>120000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>
      <c r="A264" s="2">
        <v>5100</v>
      </c>
      <c r="B264" s="2" t="s">
        <v>234</v>
      </c>
      <c r="C264" s="2" t="s">
        <v>235</v>
      </c>
      <c r="D264" s="15">
        <v>3500</v>
      </c>
      <c r="E264" s="15"/>
      <c r="F264" s="5">
        <f t="shared" si="23"/>
        <v>3500</v>
      </c>
      <c r="G264" s="15">
        <v>0</v>
      </c>
      <c r="H264" s="15">
        <v>0</v>
      </c>
      <c r="I264" s="15">
        <v>0</v>
      </c>
      <c r="J264" s="15">
        <v>0</v>
      </c>
      <c r="K264" s="5">
        <f t="shared" si="24"/>
        <v>3500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>
      <c r="D265" s="16">
        <f t="shared" ref="D265:K265" si="25">SUM(D208:D264)</f>
        <v>8708190</v>
      </c>
      <c r="E265" s="16">
        <f t="shared" si="25"/>
        <v>67057</v>
      </c>
      <c r="F265" s="16">
        <f t="shared" si="25"/>
        <v>8775247.0000000019</v>
      </c>
      <c r="G265" s="16">
        <f t="shared" si="25"/>
        <v>3692094.13</v>
      </c>
      <c r="H265" s="16">
        <f t="shared" si="25"/>
        <v>3692094.13</v>
      </c>
      <c r="I265" s="16">
        <f t="shared" si="25"/>
        <v>3692094.13</v>
      </c>
      <c r="J265" s="16">
        <f t="shared" si="25"/>
        <v>3692094.13</v>
      </c>
      <c r="K265" s="16">
        <f t="shared" si="25"/>
        <v>5083152.87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>
      <c r="D270" s="1" t="s">
        <v>236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36">
      <c r="B272" s="3" t="s">
        <v>3</v>
      </c>
      <c r="C272" s="3" t="s">
        <v>4</v>
      </c>
      <c r="D272" s="4" t="s">
        <v>270</v>
      </c>
      <c r="E272" s="12" t="s">
        <v>255</v>
      </c>
      <c r="F272" s="12" t="s">
        <v>262</v>
      </c>
      <c r="G272" s="12" t="s">
        <v>257</v>
      </c>
      <c r="H272" s="12" t="s">
        <v>258</v>
      </c>
      <c r="I272" s="12" t="s">
        <v>259</v>
      </c>
      <c r="J272" s="12" t="s">
        <v>260</v>
      </c>
      <c r="K272" s="12" t="s">
        <v>261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>
      <c r="A273" s="2">
        <v>2100</v>
      </c>
      <c r="B273" s="2" t="s">
        <v>11</v>
      </c>
      <c r="C273" s="2" t="s">
        <v>183</v>
      </c>
      <c r="D273" s="5">
        <v>75750</v>
      </c>
      <c r="E273" s="5"/>
      <c r="F273" s="5">
        <f t="shared" ref="F273:F277" si="26">D273+E273</f>
        <v>75750</v>
      </c>
      <c r="G273" s="5">
        <v>0</v>
      </c>
      <c r="H273" s="5">
        <v>0</v>
      </c>
      <c r="I273" s="5">
        <v>0</v>
      </c>
      <c r="J273" s="5">
        <v>0</v>
      </c>
      <c r="K273" s="5">
        <f t="shared" ref="K273:K277" si="27">F273-H273</f>
        <v>75750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>
      <c r="A274" s="2">
        <v>3100</v>
      </c>
      <c r="B274" s="2" t="s">
        <v>71</v>
      </c>
      <c r="C274" s="2" t="s">
        <v>187</v>
      </c>
      <c r="D274" s="5">
        <v>315805</v>
      </c>
      <c r="E274" s="5">
        <v>19287</v>
      </c>
      <c r="F274" s="5">
        <f t="shared" si="26"/>
        <v>335092</v>
      </c>
      <c r="G274" s="5">
        <v>212472.07</v>
      </c>
      <c r="H274" s="5">
        <v>212472.07</v>
      </c>
      <c r="I274" s="5">
        <v>212472.07</v>
      </c>
      <c r="J274" s="5">
        <v>212472.07</v>
      </c>
      <c r="K274" s="5">
        <f t="shared" si="27"/>
        <v>122619.93</v>
      </c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2">
        <v>3100</v>
      </c>
      <c r="B275" s="2" t="s">
        <v>73</v>
      </c>
      <c r="C275" s="2" t="s">
        <v>237</v>
      </c>
      <c r="D275" s="5">
        <v>65000</v>
      </c>
      <c r="E275" s="5"/>
      <c r="F275" s="5">
        <f t="shared" si="26"/>
        <v>65000</v>
      </c>
      <c r="G275" s="5">
        <v>0</v>
      </c>
      <c r="H275" s="5">
        <v>0</v>
      </c>
      <c r="I275" s="5">
        <v>0</v>
      </c>
      <c r="J275" s="5">
        <v>0</v>
      </c>
      <c r="K275" s="5">
        <f t="shared" si="27"/>
        <v>65000</v>
      </c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>
      <c r="A276" s="2">
        <v>3600</v>
      </c>
      <c r="B276" s="2" t="s">
        <v>107</v>
      </c>
      <c r="C276" s="2" t="s">
        <v>108</v>
      </c>
      <c r="D276" s="5">
        <v>18000</v>
      </c>
      <c r="E276" s="5"/>
      <c r="F276" s="5">
        <f t="shared" si="26"/>
        <v>18000</v>
      </c>
      <c r="G276" s="5">
        <v>0</v>
      </c>
      <c r="H276" s="5">
        <v>0</v>
      </c>
      <c r="I276" s="5">
        <v>0</v>
      </c>
      <c r="J276" s="5">
        <v>0</v>
      </c>
      <c r="K276" s="5">
        <f t="shared" si="27"/>
        <v>18000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2">
        <v>3800</v>
      </c>
      <c r="B277" s="2" t="s">
        <v>115</v>
      </c>
      <c r="C277" s="2" t="s">
        <v>238</v>
      </c>
      <c r="D277" s="5">
        <v>219581</v>
      </c>
      <c r="E277" s="5"/>
      <c r="F277" s="5">
        <f t="shared" si="26"/>
        <v>219581</v>
      </c>
      <c r="G277" s="5">
        <v>0</v>
      </c>
      <c r="H277" s="5">
        <v>0</v>
      </c>
      <c r="I277" s="5">
        <v>0</v>
      </c>
      <c r="J277" s="5">
        <v>0</v>
      </c>
      <c r="K277" s="5">
        <f t="shared" si="27"/>
        <v>219581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B278" s="2"/>
      <c r="C278" s="2"/>
      <c r="D278" s="7">
        <f>SUM(D273:D277)</f>
        <v>694136</v>
      </c>
      <c r="E278" s="7">
        <f t="shared" ref="E278:K278" si="28">SUM(E273:E277)</f>
        <v>19287</v>
      </c>
      <c r="F278" s="7">
        <f t="shared" si="28"/>
        <v>713423</v>
      </c>
      <c r="G278" s="7">
        <f t="shared" si="28"/>
        <v>212472.07</v>
      </c>
      <c r="H278" s="7">
        <f t="shared" si="28"/>
        <v>212472.07</v>
      </c>
      <c r="I278" s="7">
        <f t="shared" si="28"/>
        <v>212472.07</v>
      </c>
      <c r="J278" s="7">
        <f t="shared" si="28"/>
        <v>212472.07</v>
      </c>
      <c r="K278" s="7">
        <f t="shared" si="28"/>
        <v>500950.93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>
      <c r="D283" s="1" t="s">
        <v>239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36">
      <c r="B285" s="3" t="s">
        <v>3</v>
      </c>
      <c r="C285" s="3" t="s">
        <v>4</v>
      </c>
      <c r="D285" s="4" t="s">
        <v>270</v>
      </c>
      <c r="E285" s="12" t="s">
        <v>255</v>
      </c>
      <c r="F285" s="12" t="s">
        <v>262</v>
      </c>
      <c r="G285" s="12" t="s">
        <v>257</v>
      </c>
      <c r="H285" s="12" t="s">
        <v>258</v>
      </c>
      <c r="I285" s="12" t="s">
        <v>259</v>
      </c>
      <c r="J285" s="12" t="s">
        <v>260</v>
      </c>
      <c r="K285" s="12" t="s">
        <v>261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>
      <c r="A286" s="2">
        <v>3400</v>
      </c>
      <c r="B286" s="2" t="s">
        <v>177</v>
      </c>
      <c r="C286" s="2" t="s">
        <v>240</v>
      </c>
      <c r="D286" s="5">
        <v>23610</v>
      </c>
      <c r="F286" s="5">
        <f t="shared" ref="F286:F287" si="29">D286+E286</f>
        <v>23610</v>
      </c>
      <c r="G286">
        <v>0</v>
      </c>
      <c r="H286">
        <v>0</v>
      </c>
      <c r="I286">
        <v>0</v>
      </c>
      <c r="J286">
        <v>0</v>
      </c>
      <c r="K286" s="5">
        <f t="shared" ref="K286:K287" si="30">F286-H286</f>
        <v>23610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>
      <c r="A287" s="2">
        <v>3900</v>
      </c>
      <c r="B287" s="2" t="s">
        <v>121</v>
      </c>
      <c r="C287" s="2" t="s">
        <v>241</v>
      </c>
      <c r="D287" s="5">
        <v>9861</v>
      </c>
      <c r="E287" s="5">
        <v>-1703</v>
      </c>
      <c r="F287" s="5">
        <f t="shared" si="29"/>
        <v>8158</v>
      </c>
      <c r="G287">
        <v>0</v>
      </c>
      <c r="H287">
        <v>0</v>
      </c>
      <c r="I287">
        <v>0</v>
      </c>
      <c r="J287">
        <v>0</v>
      </c>
      <c r="K287" s="5">
        <f t="shared" si="30"/>
        <v>8158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>
      <c r="B288" s="2"/>
      <c r="C288" s="2"/>
      <c r="D288" s="7">
        <f t="shared" ref="D288:K288" si="31">SUM(D286:D287)</f>
        <v>33471</v>
      </c>
      <c r="E288" s="7">
        <f t="shared" si="31"/>
        <v>-1703</v>
      </c>
      <c r="F288" s="7">
        <f t="shared" si="31"/>
        <v>31768</v>
      </c>
      <c r="G288" s="7">
        <f t="shared" si="31"/>
        <v>0</v>
      </c>
      <c r="H288" s="7">
        <f t="shared" si="31"/>
        <v>0</v>
      </c>
      <c r="I288" s="7">
        <f t="shared" si="31"/>
        <v>0</v>
      </c>
      <c r="J288" s="7">
        <f t="shared" si="31"/>
        <v>0</v>
      </c>
      <c r="K288" s="7">
        <f t="shared" si="31"/>
        <v>31768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>
      <c r="B289" s="2"/>
      <c r="C289" s="2"/>
      <c r="D289" s="9"/>
      <c r="E289" s="9"/>
      <c r="F289" s="9"/>
      <c r="G289" s="9"/>
      <c r="H289" s="9"/>
      <c r="I289" s="9"/>
      <c r="J289" s="9"/>
      <c r="K289" s="9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B290" s="2"/>
      <c r="C290" s="2"/>
      <c r="D290" s="9"/>
      <c r="E290" s="9"/>
      <c r="F290" s="9"/>
      <c r="G290" s="9"/>
      <c r="H290" s="9"/>
      <c r="I290" s="9"/>
      <c r="J290" s="9"/>
      <c r="K290" s="9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>
      <c r="B291" s="2"/>
      <c r="C291" s="2"/>
      <c r="D291" s="9"/>
      <c r="E291" s="9"/>
      <c r="F291" s="9"/>
      <c r="G291" s="9"/>
      <c r="H291" s="9"/>
      <c r="I291" s="9"/>
      <c r="J291" s="9"/>
      <c r="K291" s="9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>
      <c r="B292" s="2"/>
      <c r="C292" s="2"/>
      <c r="D292" s="9"/>
      <c r="E292" s="9"/>
      <c r="F292" s="9"/>
      <c r="G292" s="9"/>
      <c r="H292" s="9"/>
      <c r="I292" s="9"/>
      <c r="J292" s="9"/>
      <c r="K292" s="9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>
      <c r="D293" s="1" t="s">
        <v>242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36">
      <c r="B296" s="3" t="s">
        <v>3</v>
      </c>
      <c r="C296" s="3" t="s">
        <v>4</v>
      </c>
      <c r="D296" s="4" t="s">
        <v>270</v>
      </c>
      <c r="E296" s="12" t="s">
        <v>255</v>
      </c>
      <c r="F296" s="12" t="s">
        <v>262</v>
      </c>
      <c r="G296" s="12" t="s">
        <v>257</v>
      </c>
      <c r="H296" s="12" t="s">
        <v>258</v>
      </c>
      <c r="I296" s="12" t="s">
        <v>259</v>
      </c>
      <c r="J296" s="12" t="s">
        <v>260</v>
      </c>
      <c r="K296" s="12" t="s">
        <v>261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2">
        <v>3100</v>
      </c>
      <c r="B297" s="2" t="s">
        <v>71</v>
      </c>
      <c r="C297" s="2" t="s">
        <v>187</v>
      </c>
      <c r="D297" s="5">
        <v>510258</v>
      </c>
      <c r="E297" s="5">
        <v>-10937</v>
      </c>
      <c r="F297" s="5">
        <f t="shared" ref="F297" si="32">D297+E297</f>
        <v>499321</v>
      </c>
      <c r="G297" s="5">
        <v>156019.97</v>
      </c>
      <c r="H297" s="5">
        <v>156019.97</v>
      </c>
      <c r="I297" s="5">
        <v>156019.97</v>
      </c>
      <c r="J297" s="5">
        <v>156019.97</v>
      </c>
      <c r="K297" s="5">
        <f t="shared" ref="K297" si="33">F297-H297</f>
        <v>343301.03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>
      <c r="B298" s="2"/>
      <c r="C298" s="2"/>
      <c r="D298" s="7">
        <f t="shared" ref="D298:K298" si="34">SUM(D297:D297)</f>
        <v>510258</v>
      </c>
      <c r="E298" s="7">
        <f t="shared" si="34"/>
        <v>-10937</v>
      </c>
      <c r="F298" s="7">
        <f t="shared" si="34"/>
        <v>499321</v>
      </c>
      <c r="G298" s="7">
        <f t="shared" si="34"/>
        <v>156019.97</v>
      </c>
      <c r="H298" s="7">
        <f t="shared" si="34"/>
        <v>156019.97</v>
      </c>
      <c r="I298" s="7">
        <f t="shared" si="34"/>
        <v>156019.97</v>
      </c>
      <c r="J298" s="7">
        <f t="shared" si="34"/>
        <v>156019.97</v>
      </c>
      <c r="K298" s="7">
        <f t="shared" si="34"/>
        <v>343301.03</v>
      </c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>
      <c r="B299" s="2"/>
      <c r="C299" s="2"/>
      <c r="D299" s="9"/>
      <c r="E299" s="9"/>
      <c r="F299" s="9"/>
      <c r="G299" s="9"/>
      <c r="H299" s="9"/>
      <c r="I299" s="9"/>
      <c r="J299" s="9"/>
      <c r="K299" s="9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>
      <c r="B300" s="2"/>
      <c r="C300" s="2"/>
      <c r="D300" s="9"/>
      <c r="E300" s="9"/>
      <c r="F300" s="9"/>
      <c r="G300" s="9"/>
      <c r="H300" s="9"/>
      <c r="I300" s="9"/>
      <c r="J300" s="9"/>
      <c r="K300" s="9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>
      <c r="B301" s="2"/>
      <c r="C301" s="2"/>
      <c r="D301" s="9"/>
      <c r="E301" s="9"/>
      <c r="F301" s="9"/>
      <c r="G301" s="9"/>
      <c r="H301" s="9"/>
      <c r="I301" s="9"/>
      <c r="J301" s="9"/>
      <c r="K301" s="9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B302" s="2"/>
      <c r="C302" s="2"/>
      <c r="D302" s="9"/>
      <c r="E302" s="9"/>
      <c r="F302" s="9"/>
      <c r="G302" s="9"/>
      <c r="H302" s="9"/>
      <c r="I302" s="9"/>
      <c r="J302" s="9"/>
      <c r="K302" s="9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>
      <c r="D303" s="1" t="s">
        <v>243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36">
      <c r="B305" s="3" t="s">
        <v>3</v>
      </c>
      <c r="C305" s="3" t="s">
        <v>4</v>
      </c>
      <c r="D305" s="4" t="s">
        <v>270</v>
      </c>
      <c r="E305" s="12" t="s">
        <v>255</v>
      </c>
      <c r="F305" s="12" t="s">
        <v>256</v>
      </c>
      <c r="G305" s="12" t="s">
        <v>257</v>
      </c>
      <c r="H305" s="12" t="s">
        <v>258</v>
      </c>
      <c r="I305" s="12" t="s">
        <v>259</v>
      </c>
      <c r="J305" s="12" t="s">
        <v>260</v>
      </c>
      <c r="K305" s="4" t="s">
        <v>271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2">
        <v>2100</v>
      </c>
      <c r="B306" s="2" t="s">
        <v>11</v>
      </c>
      <c r="C306" s="2" t="s">
        <v>183</v>
      </c>
      <c r="D306" s="5">
        <v>68053</v>
      </c>
      <c r="E306" s="5"/>
      <c r="F306" s="5">
        <f t="shared" ref="F306:F318" si="35">D306+E306</f>
        <v>68053</v>
      </c>
      <c r="G306" s="5">
        <v>0</v>
      </c>
      <c r="H306" s="5">
        <v>0</v>
      </c>
      <c r="I306" s="5">
        <v>0</v>
      </c>
      <c r="J306" s="5">
        <v>0</v>
      </c>
      <c r="K306" s="5">
        <f t="shared" ref="K306:K318" si="36">F306-H306</f>
        <v>68053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>
      <c r="A307" s="2">
        <v>3300</v>
      </c>
      <c r="B307" s="2" t="s">
        <v>230</v>
      </c>
      <c r="C307" s="2" t="s">
        <v>244</v>
      </c>
      <c r="D307" s="5">
        <v>25000</v>
      </c>
      <c r="E307" s="5"/>
      <c r="F307" s="5">
        <f t="shared" si="35"/>
        <v>25000</v>
      </c>
      <c r="G307" s="5">
        <v>41347.519999999997</v>
      </c>
      <c r="H307" s="5">
        <v>41347.519999999997</v>
      </c>
      <c r="I307" s="5">
        <v>41347.519999999997</v>
      </c>
      <c r="J307" s="5">
        <v>41347.519999999997</v>
      </c>
      <c r="K307" s="5">
        <f t="shared" si="36"/>
        <v>-16347.519999999997</v>
      </c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>
      <c r="A308" s="2">
        <v>3300</v>
      </c>
      <c r="B308" s="2" t="s">
        <v>245</v>
      </c>
      <c r="C308" s="2" t="s">
        <v>246</v>
      </c>
      <c r="D308" s="5">
        <v>175000</v>
      </c>
      <c r="E308" s="5"/>
      <c r="F308" s="5">
        <f t="shared" si="35"/>
        <v>175000</v>
      </c>
      <c r="G308" s="5">
        <v>23200</v>
      </c>
      <c r="H308" s="5">
        <v>23200</v>
      </c>
      <c r="I308" s="5">
        <v>23200</v>
      </c>
      <c r="J308" s="5">
        <v>23200</v>
      </c>
      <c r="K308" s="5">
        <f t="shared" si="36"/>
        <v>151800</v>
      </c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>
      <c r="A309" s="2">
        <v>3400</v>
      </c>
      <c r="B309" s="2" t="s">
        <v>89</v>
      </c>
      <c r="C309" s="2" t="s">
        <v>247</v>
      </c>
      <c r="D309" s="5">
        <v>6800</v>
      </c>
      <c r="E309" s="5"/>
      <c r="F309" s="5">
        <f t="shared" si="35"/>
        <v>6800</v>
      </c>
      <c r="G309" s="5">
        <v>0</v>
      </c>
      <c r="H309" s="5">
        <v>0</v>
      </c>
      <c r="I309" s="5">
        <v>0</v>
      </c>
      <c r="J309" s="5">
        <v>0</v>
      </c>
      <c r="K309" s="5">
        <f t="shared" si="36"/>
        <v>6800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>
      <c r="A310" s="2">
        <v>3500</v>
      </c>
      <c r="B310" s="2" t="s">
        <v>99</v>
      </c>
      <c r="C310" s="2" t="s">
        <v>248</v>
      </c>
      <c r="D310" s="5">
        <v>95000</v>
      </c>
      <c r="E310" s="5"/>
      <c r="F310" s="5">
        <f t="shared" si="35"/>
        <v>95000</v>
      </c>
      <c r="G310" s="5">
        <v>0</v>
      </c>
      <c r="H310" s="5">
        <v>0</v>
      </c>
      <c r="I310" s="5">
        <v>0</v>
      </c>
      <c r="J310" s="5">
        <v>0</v>
      </c>
      <c r="K310" s="5">
        <f t="shared" si="36"/>
        <v>95000</v>
      </c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2">
        <v>3600</v>
      </c>
      <c r="B311" s="2" t="s">
        <v>107</v>
      </c>
      <c r="C311" s="2" t="s">
        <v>108</v>
      </c>
      <c r="D311" s="5">
        <v>18000</v>
      </c>
      <c r="E311" s="5"/>
      <c r="F311" s="5">
        <f t="shared" si="35"/>
        <v>18000</v>
      </c>
      <c r="G311" s="5">
        <v>0</v>
      </c>
      <c r="H311" s="5">
        <v>0</v>
      </c>
      <c r="I311" s="5">
        <v>0</v>
      </c>
      <c r="J311" s="5">
        <v>0</v>
      </c>
      <c r="K311" s="5">
        <f t="shared" si="36"/>
        <v>18000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>
      <c r="A312" s="2">
        <v>3600</v>
      </c>
      <c r="B312" s="2" t="s">
        <v>249</v>
      </c>
      <c r="C312" s="2" t="s">
        <v>250</v>
      </c>
      <c r="D312" s="5">
        <v>5000</v>
      </c>
      <c r="E312" s="5"/>
      <c r="F312" s="5">
        <f t="shared" si="35"/>
        <v>5000</v>
      </c>
      <c r="G312" s="5">
        <v>0</v>
      </c>
      <c r="H312" s="5">
        <v>0</v>
      </c>
      <c r="I312" s="5">
        <v>0</v>
      </c>
      <c r="J312" s="5">
        <v>0</v>
      </c>
      <c r="K312" s="5">
        <f t="shared" si="36"/>
        <v>5000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>
      <c r="A313" s="2">
        <v>3700</v>
      </c>
      <c r="B313" s="2" t="s">
        <v>111</v>
      </c>
      <c r="C313" s="2" t="s">
        <v>251</v>
      </c>
      <c r="D313" s="5">
        <v>35000</v>
      </c>
      <c r="E313" s="5"/>
      <c r="F313" s="5">
        <f t="shared" si="35"/>
        <v>35000</v>
      </c>
      <c r="G313" s="5">
        <v>0</v>
      </c>
      <c r="H313" s="5">
        <v>0</v>
      </c>
      <c r="I313" s="5">
        <v>0</v>
      </c>
      <c r="J313" s="5">
        <v>0</v>
      </c>
      <c r="K313" s="5">
        <f t="shared" si="36"/>
        <v>35000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2">
        <v>3800</v>
      </c>
      <c r="B314" s="2" t="s">
        <v>113</v>
      </c>
      <c r="C314" s="2" t="s">
        <v>252</v>
      </c>
      <c r="D314" s="5">
        <v>391000</v>
      </c>
      <c r="E314" s="5"/>
      <c r="F314" s="5">
        <f t="shared" si="35"/>
        <v>391000</v>
      </c>
      <c r="G314" s="5">
        <v>0</v>
      </c>
      <c r="H314" s="5">
        <v>0</v>
      </c>
      <c r="I314" s="5">
        <v>0</v>
      </c>
      <c r="J314" s="5">
        <v>0</v>
      </c>
      <c r="K314" s="5">
        <f t="shared" si="36"/>
        <v>391000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>
      <c r="A315" s="2">
        <v>3900</v>
      </c>
      <c r="B315" s="2" t="s">
        <v>123</v>
      </c>
      <c r="C315" s="2" t="s">
        <v>253</v>
      </c>
      <c r="D315" s="5">
        <v>125000</v>
      </c>
      <c r="E315" s="5"/>
      <c r="F315" s="5">
        <f t="shared" si="35"/>
        <v>125000</v>
      </c>
      <c r="G315" s="5">
        <v>0</v>
      </c>
      <c r="H315" s="5">
        <v>0</v>
      </c>
      <c r="I315" s="5">
        <v>0</v>
      </c>
      <c r="J315" s="5">
        <v>0</v>
      </c>
      <c r="K315" s="5">
        <f t="shared" si="36"/>
        <v>125000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>
      <c r="A316" s="2">
        <v>6100</v>
      </c>
      <c r="B316" s="2" t="s">
        <v>287</v>
      </c>
      <c r="C316" s="2" t="s">
        <v>288</v>
      </c>
      <c r="D316" s="5">
        <v>0</v>
      </c>
      <c r="E316" s="5"/>
      <c r="F316" s="5">
        <f t="shared" si="35"/>
        <v>0</v>
      </c>
      <c r="G316" s="5">
        <v>527802.67000000004</v>
      </c>
      <c r="H316" s="5">
        <v>527802.67000000004</v>
      </c>
      <c r="I316" s="5">
        <v>527802.67000000004</v>
      </c>
      <c r="J316" s="5">
        <v>527802.67000000004</v>
      </c>
      <c r="K316" s="5">
        <f t="shared" si="36"/>
        <v>-527802.67000000004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>
      <c r="A317" s="2">
        <v>6100</v>
      </c>
      <c r="B317" s="2" t="s">
        <v>289</v>
      </c>
      <c r="C317" s="2" t="s">
        <v>290</v>
      </c>
      <c r="D317" s="5">
        <v>0</v>
      </c>
      <c r="E317" s="5"/>
      <c r="F317" s="5">
        <f t="shared" si="35"/>
        <v>0</v>
      </c>
      <c r="G317" s="5">
        <v>525102.9</v>
      </c>
      <c r="H317" s="5">
        <v>525102.9</v>
      </c>
      <c r="I317" s="5">
        <v>525102.9</v>
      </c>
      <c r="J317" s="5">
        <v>525102.9</v>
      </c>
      <c r="K317" s="5">
        <f t="shared" si="36"/>
        <v>-525102.9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>
      <c r="A318" s="2">
        <v>6100</v>
      </c>
      <c r="B318" s="2" t="s">
        <v>291</v>
      </c>
      <c r="C318" s="2" t="s">
        <v>292</v>
      </c>
      <c r="D318" s="5">
        <v>0</v>
      </c>
      <c r="E318" s="5"/>
      <c r="F318" s="5">
        <f t="shared" si="35"/>
        <v>0</v>
      </c>
      <c r="G318" s="5">
        <v>398441.99</v>
      </c>
      <c r="H318" s="5">
        <v>398441.99</v>
      </c>
      <c r="I318" s="5">
        <v>398441.99</v>
      </c>
      <c r="J318" s="5">
        <v>398441.99</v>
      </c>
      <c r="K318" s="5">
        <f t="shared" si="36"/>
        <v>-398441.99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>
      <c r="B319" s="2"/>
      <c r="C319" s="2"/>
      <c r="D319" s="7">
        <f t="shared" ref="D319:K319" si="37">SUM(D306:D318)</f>
        <v>943853</v>
      </c>
      <c r="E319" s="7">
        <f t="shared" si="37"/>
        <v>0</v>
      </c>
      <c r="F319" s="7">
        <f t="shared" si="37"/>
        <v>943853</v>
      </c>
      <c r="G319" s="7">
        <f t="shared" si="37"/>
        <v>1515895.08</v>
      </c>
      <c r="H319" s="7">
        <f t="shared" si="37"/>
        <v>1515895.08</v>
      </c>
      <c r="I319" s="7">
        <f t="shared" si="37"/>
        <v>1515895.08</v>
      </c>
      <c r="J319" s="7">
        <f t="shared" si="37"/>
        <v>1515895.08</v>
      </c>
      <c r="K319" s="7">
        <f t="shared" si="37"/>
        <v>-572042.08000000007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>
      <c r="A321" s="2"/>
      <c r="B321" s="2"/>
      <c r="C321" s="10" t="s">
        <v>254</v>
      </c>
      <c r="D321" s="11">
        <f t="shared" ref="D321:K321" si="38">D99+D108+D137+D159+D168+D188+D200+D265+D278+D288+D297+D319</f>
        <v>57496504</v>
      </c>
      <c r="E321" s="11">
        <f t="shared" si="38"/>
        <v>-355012</v>
      </c>
      <c r="F321" s="11">
        <f t="shared" si="38"/>
        <v>57141492</v>
      </c>
      <c r="G321" s="11">
        <f t="shared" si="38"/>
        <v>23777400.269999996</v>
      </c>
      <c r="H321" s="11">
        <f t="shared" si="38"/>
        <v>23777400.269999996</v>
      </c>
      <c r="I321" s="11">
        <f t="shared" si="38"/>
        <v>23777400.269999996</v>
      </c>
      <c r="J321" s="11">
        <f t="shared" si="38"/>
        <v>23717934.269999996</v>
      </c>
      <c r="K321" s="11">
        <f t="shared" si="38"/>
        <v>33364091.730000004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>
      <c r="A322" s="2"/>
      <c r="B322" s="2"/>
      <c r="C322" s="2"/>
      <c r="D322" s="2"/>
      <c r="E322" s="2"/>
      <c r="F322" s="2"/>
      <c r="G322" s="2"/>
      <c r="H322" s="2"/>
      <c r="I322" s="2"/>
      <c r="J322" s="5"/>
      <c r="K322" s="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54" customHeight="1">
      <c r="A324" s="2"/>
      <c r="B324" s="2"/>
      <c r="C324" s="22" t="s">
        <v>263</v>
      </c>
      <c r="D324" s="23"/>
      <c r="E324" s="23"/>
      <c r="F324" s="23"/>
      <c r="G324" s="23"/>
      <c r="H324" s="23"/>
      <c r="I324" s="23"/>
      <c r="J324" s="23"/>
      <c r="K324" s="2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>
      <c r="A331" s="2"/>
      <c r="B331" s="2"/>
      <c r="C331" s="13"/>
      <c r="D331" s="1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>
      <c r="A332" s="2"/>
      <c r="B332" s="2"/>
      <c r="C332" s="14" t="s">
        <v>264</v>
      </c>
      <c r="D332" s="24" t="s">
        <v>265</v>
      </c>
      <c r="E332" s="24"/>
      <c r="F332" s="24"/>
      <c r="G332" s="24" t="s">
        <v>266</v>
      </c>
      <c r="H332" s="24"/>
      <c r="I332" s="24"/>
      <c r="J332" s="24"/>
      <c r="K332" s="2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>
      <c r="A333" s="2"/>
      <c r="B333" s="2"/>
      <c r="C333" s="14" t="s">
        <v>267</v>
      </c>
      <c r="D333" s="24" t="s">
        <v>268</v>
      </c>
      <c r="E333" s="24"/>
      <c r="F333" s="24"/>
      <c r="G333" s="24" t="s">
        <v>269</v>
      </c>
      <c r="H333" s="24"/>
      <c r="I333" s="24"/>
      <c r="J333" s="24"/>
      <c r="K333" s="2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2"/>
      <c r="B382" s="2"/>
      <c r="C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>
      <c r="A383" s="2"/>
      <c r="B383" s="2"/>
      <c r="C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</sheetData>
  <mergeCells count="5">
    <mergeCell ref="C324:K324"/>
    <mergeCell ref="D332:F332"/>
    <mergeCell ref="G332:K332"/>
    <mergeCell ref="D333:F333"/>
    <mergeCell ref="G333:K333"/>
  </mergeCells>
  <pageMargins left="0.25" right="0.25" top="0.75" bottom="0.75" header="0.3" footer="0.3"/>
  <pageSetup scale="65" orientation="portrait" r:id="rId1"/>
  <rowBreaks count="1" manualBreakCount="1">
    <brk id="29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EAEPFF</vt:lpstr>
      <vt:lpstr>EAEPFF!_R2F1.01_A93</vt:lpstr>
      <vt:lpstr>EAEPFF!Área_de_impresión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cp:lastPrinted>2020-07-14T19:46:11Z</cp:lastPrinted>
  <dcterms:created xsi:type="dcterms:W3CDTF">2020-04-28T05:04:19Z</dcterms:created>
  <dcterms:modified xsi:type="dcterms:W3CDTF">2020-07-14T21:22:06Z</dcterms:modified>
</cp:coreProperties>
</file>